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T:\TACOM\G8_Knowledge_Center\OMA\Current OMA\22 Reimbursable\22 Indirect\FY23 INDIRECT\"/>
    </mc:Choice>
  </mc:AlternateContent>
  <xr:revisionPtr revIDLastSave="0" documentId="13_ncr:1_{1B1BAA92-8F71-47BB-95B2-3D9AC741D15F}" xr6:coauthVersionLast="47" xr6:coauthVersionMax="47" xr10:uidLastSave="{00000000-0000-0000-0000-000000000000}"/>
  <bookViews>
    <workbookView xWindow="-18470" yWindow="-220" windowWidth="14040" windowHeight="9280" tabRatio="850" xr2:uid="{00000000-000D-0000-FFFF-FFFF00000000}"/>
  </bookViews>
  <sheets>
    <sheet name="TACOM Overview" sheetId="10" r:id="rId1"/>
    <sheet name="Cost Pool #1" sheetId="4" r:id="rId2"/>
    <sheet name="Cost Pool #2" sheetId="6" r:id="rId3"/>
    <sheet name="Cost Pool #3" sheetId="7" r:id="rId4"/>
    <sheet name="Productive Hours" sheetId="9" r:id="rId5"/>
  </sheets>
  <externalReferences>
    <externalReference r:id="rId6"/>
  </externalReferences>
  <definedNames>
    <definedName name="_xlnm._FilterDatabase" localSheetId="4" hidden="1">'Productive Hours'!$A$6:$G$106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6" i="7" l="1"/>
  <c r="C96" i="6"/>
  <c r="C96" i="4"/>
  <c r="D90" i="9" l="1"/>
  <c r="D75" i="9"/>
  <c r="C73" i="9"/>
  <c r="D62" i="9"/>
  <c r="C60" i="9"/>
  <c r="C59" i="9"/>
  <c r="C58" i="9"/>
  <c r="C57" i="9"/>
  <c r="D46" i="9"/>
  <c r="C44" i="9"/>
  <c r="C43" i="9"/>
  <c r="C42" i="9"/>
  <c r="C41" i="9"/>
  <c r="C40" i="9"/>
  <c r="C39" i="9"/>
  <c r="C38" i="9"/>
  <c r="C37" i="9"/>
  <c r="C36" i="9"/>
  <c r="C35" i="9"/>
  <c r="C34" i="9"/>
  <c r="C33" i="9"/>
  <c r="C32" i="9"/>
  <c r="C31" i="9"/>
  <c r="C30" i="9"/>
  <c r="C29" i="9"/>
  <c r="C28" i="9"/>
  <c r="C27" i="9"/>
  <c r="C26" i="9"/>
  <c r="C25" i="9"/>
  <c r="C24" i="9"/>
  <c r="C23" i="9"/>
  <c r="D101" i="9" l="1"/>
  <c r="D112" i="9" s="1"/>
  <c r="C106" i="7"/>
  <c r="D24" i="7"/>
  <c r="D32" i="7" s="1"/>
  <c r="D24" i="6"/>
  <c r="D32" i="6" s="1"/>
  <c r="C106" i="6" l="1"/>
  <c r="C106" i="4" l="1"/>
  <c r="D24" i="4"/>
  <c r="D32" i="4" s="1"/>
</calcChain>
</file>

<file path=xl/sharedStrings.xml><?xml version="1.0" encoding="utf-8"?>
<sst xmlns="http://schemas.openxmlformats.org/spreadsheetml/2006/main" count="537" uniqueCount="163">
  <si>
    <t>Description</t>
  </si>
  <si>
    <t>Establish Cost Pool</t>
  </si>
  <si>
    <t>EXAMPLE</t>
  </si>
  <si>
    <r>
      <t xml:space="preserve">Table with </t>
    </r>
    <r>
      <rPr>
        <b/>
        <sz val="11"/>
        <color rgb="FFFF0000"/>
        <rFont val="Arial Narrow"/>
        <family val="2"/>
      </rPr>
      <t>EXAMPLES</t>
    </r>
    <r>
      <rPr>
        <b/>
        <sz val="11"/>
        <color theme="1"/>
        <rFont val="Arial Narrow"/>
        <family val="2"/>
      </rPr>
      <t xml:space="preserve"> to use:</t>
    </r>
  </si>
  <si>
    <t>GFEBS OVERHEAD RATE</t>
  </si>
  <si>
    <t>GFEBS BASE ID</t>
  </si>
  <si>
    <t>Object Class Name</t>
  </si>
  <si>
    <t>Description of item to be paid by indirect</t>
  </si>
  <si>
    <t>Amount ($)</t>
  </si>
  <si>
    <t>B1</t>
  </si>
  <si>
    <t>B2</t>
  </si>
  <si>
    <t>B3</t>
  </si>
  <si>
    <t>B4</t>
  </si>
  <si>
    <t>B5</t>
  </si>
  <si>
    <t>B6</t>
  </si>
  <si>
    <t>B7</t>
  </si>
  <si>
    <t>B8</t>
  </si>
  <si>
    <t>B9</t>
  </si>
  <si>
    <t>B10</t>
  </si>
  <si>
    <t>H123</t>
  </si>
  <si>
    <t>B123</t>
  </si>
  <si>
    <t>B456</t>
  </si>
  <si>
    <t>B789</t>
  </si>
  <si>
    <t>CIV LABOR &amp; BENEFITS</t>
  </si>
  <si>
    <t>Civilian Regular Time, ER Medicare, ER FICA</t>
  </si>
  <si>
    <t>CIV LABOR - OT</t>
  </si>
  <si>
    <t>Over Time</t>
  </si>
  <si>
    <t>CONTRACTED LABOR</t>
  </si>
  <si>
    <t>Contracted Labor</t>
  </si>
  <si>
    <t>LN LABOR - REG</t>
  </si>
  <si>
    <t>Local National Labor</t>
  </si>
  <si>
    <t>MIL LABOR</t>
  </si>
  <si>
    <t>Military Labor</t>
  </si>
  <si>
    <t>CASH AWARDS (11K0)</t>
  </si>
  <si>
    <t>Cash Awards</t>
  </si>
  <si>
    <t>TRAVEL (21T0)</t>
  </si>
  <si>
    <t>10 TDY Trips</t>
  </si>
  <si>
    <t>TRANSPORTATION</t>
  </si>
  <si>
    <t>GSA Lease, FEDEX Courier</t>
  </si>
  <si>
    <t>RENT, COMMUNICATIONS &amp; UTILITIES</t>
  </si>
  <si>
    <t>Unisys IT Support</t>
  </si>
  <si>
    <t>PRINTING &amp; REPRODUCTION</t>
  </si>
  <si>
    <t>Pamphlets</t>
  </si>
  <si>
    <t>CONTRACTED SERVICES</t>
  </si>
  <si>
    <t>VTC Support, Janitorial Services, etc</t>
  </si>
  <si>
    <t>OGA CONTRACTED SERVICES</t>
  </si>
  <si>
    <t>NEC Bills, IMCOM Bill, etc</t>
  </si>
  <si>
    <t>NEWBASE01</t>
  </si>
  <si>
    <t>NEWBASE02</t>
  </si>
  <si>
    <t>NEWBASE03</t>
  </si>
  <si>
    <t>NEWBASE04</t>
  </si>
  <si>
    <t>SUPPLIES</t>
  </si>
  <si>
    <t>Office Supplies, etc</t>
  </si>
  <si>
    <t>NEWOVHR01</t>
  </si>
  <si>
    <t>EQUIPMENT (310A)</t>
  </si>
  <si>
    <t>Laptop Replacement</t>
  </si>
  <si>
    <t>NEWOVHR02</t>
  </si>
  <si>
    <t>OTHER</t>
  </si>
  <si>
    <t>Other Miscellaneous,  Indirect Bills, Other Site Specific Expenses</t>
  </si>
  <si>
    <t>Total Cost Pool $'s</t>
  </si>
  <si>
    <t>Enter Cost Pool Driver QUANTITY</t>
  </si>
  <si>
    <t>Enter Cost Pool Driver DESCIPTION</t>
  </si>
  <si>
    <t>Civ Labor Hours</t>
  </si>
  <si>
    <t>E.G. CIV LABOR HOURS</t>
  </si>
  <si>
    <t>Total Cost Pool Rate</t>
  </si>
  <si>
    <t>STEP 1 of 2</t>
  </si>
  <si>
    <t>How to populate BASE ID (FROM COSTING SHEET):</t>
  </si>
  <si>
    <t xml:space="preserve">For BASE IDs use existing GFEBS Costing Sheet BASE ID values. </t>
  </si>
  <si>
    <t>If you need a new BASE ID then use the following naming convention: "NEWBASE"+XX, where XX is a 2 digit sequential numeric value (e.g. 01, 02, 03). EXAMPLE: NEWBASE01</t>
  </si>
  <si>
    <t>How to populate OVERHEAD KEY (FROM COSTING SHEET):</t>
  </si>
  <si>
    <t xml:space="preserve">For OVERHEAD RATE use existing GFEBS Costing Sheet OVERHEAD RATE values. </t>
  </si>
  <si>
    <t>If you need a new OVERHEAD RATE then use the following naming convention: "NEWOVHR"+XX, where XX is a 2 digit sequential numeric value (e.g. 01, 02, 03). EXAMPLE: NEWOVHR01</t>
  </si>
  <si>
    <t>Record ID</t>
  </si>
  <si>
    <t>Object Class Name
(Select values from drop-down only)</t>
  </si>
  <si>
    <t>Description of item to be paid by indirect
(Free text field)</t>
  </si>
  <si>
    <t>Rationale for paying out of indirect
(Free text field)</t>
  </si>
  <si>
    <t>STEP 2 of 2</t>
  </si>
  <si>
    <t xml:space="preserve">NOTE: Create a separate worksheet for each COST POOL. </t>
  </si>
  <si>
    <t xml:space="preserve">Instructions: 
1. Please follow the nine steps below. 
2. Populate ONLY fields in blue as they apply to you.
3. Fields in orange contain formulas, do not change their content. 
</t>
  </si>
  <si>
    <t>STEP 1</t>
  </si>
  <si>
    <t>Enter your Funds Center</t>
  </si>
  <si>
    <t>STEP 2</t>
  </si>
  <si>
    <t>Base Annual Work Year Hours mandated by OPM</t>
  </si>
  <si>
    <t>STEP 3</t>
  </si>
  <si>
    <t xml:space="preserve">Enter AVERAGE annual leave taken excluding holidays and admin leave. </t>
  </si>
  <si>
    <t>Take the average for your Funds Center's annual leave taken excluding holidays and admin leave hour codes for the past fiscal year and populate the third column in the table below (i.e. estimated average). There is a code for each of the known hour codes, if you need to add one please create a GFEBS Remedy Ticket to be assigned to AMC Tier II. Send your request to: Army.GFEBS.Helpdesk@mail.mil</t>
  </si>
  <si>
    <t>Hour Code</t>
  </si>
  <si>
    <t>Description of Hour Code</t>
  </si>
  <si>
    <t>Estimated Average</t>
  </si>
  <si>
    <t>L9</t>
  </si>
  <si>
    <t>LA</t>
  </si>
  <si>
    <t>LB</t>
  </si>
  <si>
    <t>LC</t>
  </si>
  <si>
    <t>LD</t>
  </si>
  <si>
    <t>LF</t>
  </si>
  <si>
    <t>LG</t>
  </si>
  <si>
    <t>LI</t>
  </si>
  <si>
    <t>LJ</t>
  </si>
  <si>
    <t>LK</t>
  </si>
  <si>
    <t>LL</t>
  </si>
  <si>
    <t>LM</t>
  </si>
  <si>
    <t>LN</t>
  </si>
  <si>
    <t>LO</t>
  </si>
  <si>
    <t>LP</t>
  </si>
  <si>
    <t>LQ</t>
  </si>
  <si>
    <t>LR</t>
  </si>
  <si>
    <t>LS</t>
  </si>
  <si>
    <t>LT</t>
  </si>
  <si>
    <t>LU</t>
  </si>
  <si>
    <t>LV</t>
  </si>
  <si>
    <t>LY</t>
  </si>
  <si>
    <t>Subtotal A:</t>
  </si>
  <si>
    <t>STEP 4</t>
  </si>
  <si>
    <t>Enter AVERAGE NON-OPM mandated holiday.</t>
  </si>
  <si>
    <t>Take the average for your Funds Center's hour codes for the past fiscal year related to NON-OPM mandated holiday and populate the third column in the table below (i.e. estimated average). There is a code for each of the known hour codes, if you need to add one please create a GFEBS Remedy Ticket to be assigned to AMC Tier II. Send your request to: Army.GFEBS.Helpdesk@mail.mil</t>
  </si>
  <si>
    <t>Estimated average Hours</t>
  </si>
  <si>
    <t>HG</t>
  </si>
  <si>
    <t>HF</t>
  </si>
  <si>
    <t>HE</t>
  </si>
  <si>
    <t>HC</t>
  </si>
  <si>
    <t>Subtotal B:</t>
  </si>
  <si>
    <t>STEP 5</t>
  </si>
  <si>
    <t>Enter Annual OPM mandated holiday.</t>
  </si>
  <si>
    <t>Holidays for Federal Employees per OPM website which include ten days: New Year's Day (January 1), Birthday of Martin Luther King, Jr. (Third Monday in January), Washington's Birthday (Third Monday in February), Memorial Day (Last Monday in May), Independence Day (July 4), Labor Day (First Monday in September), Columbus Day (Second Monday in October), Veterans Day (November 11), Thanksgiving Day (Fourth Thursday in November), and Christmas Day (December 25).</t>
  </si>
  <si>
    <t>Enter Hours</t>
  </si>
  <si>
    <t>LH</t>
  </si>
  <si>
    <t>Subtotal C:</t>
  </si>
  <si>
    <t>STEP 6</t>
  </si>
  <si>
    <t xml:space="preserve">Enter AVERAGE Funds Center specific historical leave. </t>
  </si>
  <si>
    <t xml:space="preserve">Take the average for your Funds Center's specific historical leave due to unexpected situations (e.g. snow days, vacation tornado days, inclement weather, etc.) and populate field below. Note that there are no hour codes listed here, as it is discretionary. This amount should not exceed 40 hours in discretionary, non hour code traceable activities. If you have a situation that would entail "non productive" time and it exceed the 40 hours threshold, please contact AMC Tier II (POC jaime.perez8.ctr@mail.com) with a detailed explanation. </t>
  </si>
  <si>
    <t>Estimated average</t>
  </si>
  <si>
    <t>Historical Leave</t>
  </si>
  <si>
    <t>Subtotal D:</t>
  </si>
  <si>
    <t>STEP 7</t>
  </si>
  <si>
    <r>
      <rPr>
        <b/>
        <sz val="11"/>
        <rFont val="Calibri"/>
        <family val="2"/>
        <scheme val="minor"/>
      </rPr>
      <t xml:space="preserve">AVERAGE </t>
    </r>
    <r>
      <rPr>
        <b/>
        <sz val="11"/>
        <color theme="1"/>
        <rFont val="Calibri"/>
        <family val="2"/>
        <scheme val="minor"/>
      </rPr>
      <t>"NON PRODUCTIVE TIME" = Subtotal A + Subtotal B + Subtotal C + Subtotal D</t>
    </r>
  </si>
  <si>
    <t xml:space="preserve">This number is your average "NON PRODUCTIVE TIME". These are those hours out of a 2,087 man year that are not directly related to an output for a customer, other service, or inter-ARMY labor transaction. By Sept 30th each fiscal year, this is the number of hours that you would anticipate to have on your cost center as it represents all the hour codes that you put in previously based off your own historical data set. </t>
  </si>
  <si>
    <t>Subtotal E</t>
  </si>
  <si>
    <t>STEP 8</t>
  </si>
  <si>
    <t>TOTAL PRODUCTIVE HOURS = 2,087 man year hours - NON PRODUCTIVE TIME</t>
  </si>
  <si>
    <t xml:space="preserve">This number is your "TOTAL PRODUCTIVE HOURS". These are those hours out of a 2,087 man year that are directly related to an output for a customer, other service, or inter-ARMY labor transaction.  By Sept 30th each fiscal year, this is the number of hours that you would anticipate having charged off your cost center onto a receiver object (e.g. wbs element). , IT IS THE DIFFERENCE BETWEEN THE 2,087 MAN YEAR AND YOUR NON PRODUCTIVE HOURS CODE. </t>
  </si>
  <si>
    <t>Total</t>
  </si>
  <si>
    <t>STEP 9</t>
  </si>
  <si>
    <t xml:space="preserve">Update Faces to Spaces (FTS). </t>
  </si>
  <si>
    <t xml:space="preserve">Take the total from Step 8 (total Productive Hours) and use it to populate cell "I3" in the "Instructions" Tab of your Faces to Spaces spreadsheet. This is your denominator for driving total salary + benefits together and getting a fully burdened activity type rate for cost center/activity type groupings. </t>
  </si>
  <si>
    <t>STEP 10</t>
  </si>
  <si>
    <t>Use as value for Funds Center Productive Work Year on DD1144s.</t>
  </si>
  <si>
    <t xml:space="preserve">Take the total from Step 8 (total Productive Hours) and use it to populate BLOCK 12/13 (DETAILED BASIS FOR REIMBURSEMENT). </t>
  </si>
  <si>
    <t>A60EE</t>
  </si>
  <si>
    <t>REIMB CIV LABOR HOURS</t>
  </si>
  <si>
    <t>All TACOM ILSC MF&amp;T reimbursable personnel paid by the PEOs are supported by these personnel. This work done is not attributed to a specific cost objective.</t>
  </si>
  <si>
    <t>All TACOM ILSC reimbursable personnel paid by the PEOs are supported by these personnel. This work done is not attributed to a specific cost objective.</t>
  </si>
  <si>
    <t>NEWOVHR03</t>
  </si>
  <si>
    <r>
      <t xml:space="preserve">FY21 AMC Productive Hours Calculation Sheet                                                                                                               </t>
    </r>
    <r>
      <rPr>
        <i/>
        <sz val="8"/>
        <color theme="1"/>
        <rFont val="Calibri"/>
        <family val="2"/>
        <scheme val="minor"/>
      </rPr>
      <t>version 1</t>
    </r>
  </si>
  <si>
    <t>All TACOM reimbursable orders from the PEOs are processed by these G8 personnel. MOA development, 7600 management, and sales order management. This work done is not attributed to a specific cost objective.</t>
  </si>
  <si>
    <t>Tier 1</t>
  </si>
  <si>
    <t>Tier 2</t>
  </si>
  <si>
    <t>Tier 3</t>
  </si>
  <si>
    <t>Total Cum Indirect/Hr</t>
  </si>
  <si>
    <t>Productive Hours</t>
  </si>
  <si>
    <t>Cum Indirect Rate</t>
  </si>
  <si>
    <t>TACOM FY 23 INDIRECT RATES</t>
  </si>
  <si>
    <r>
      <t xml:space="preserve">Indirect rate developed based on three tiers of support. TACOM productive workyear is 1704 hours.
</t>
    </r>
    <r>
      <rPr>
        <b/>
        <u/>
        <sz val="11"/>
        <color theme="1"/>
        <rFont val="Calibri"/>
        <family val="2"/>
        <scheme val="minor"/>
      </rPr>
      <t xml:space="preserve">Tier </t>
    </r>
    <r>
      <rPr>
        <sz val="11"/>
        <color theme="1"/>
        <rFont val="Calibri"/>
        <family val="2"/>
        <scheme val="minor"/>
      </rPr>
      <t xml:space="preserve">1 is for all reimbursable support and is $532 per workyear. 
</t>
    </r>
    <r>
      <rPr>
        <b/>
        <u/>
        <sz val="11"/>
        <color theme="1"/>
        <rFont val="Calibri"/>
        <family val="2"/>
        <scheme val="minor"/>
      </rPr>
      <t>Tier 2</t>
    </r>
    <r>
      <rPr>
        <sz val="11"/>
        <color theme="1"/>
        <rFont val="Calibri"/>
        <family val="2"/>
        <scheme val="minor"/>
      </rPr>
      <t xml:space="preserve"> is for ILSC Reimbursable support and is an additional $1303 per workyear. 
</t>
    </r>
    <r>
      <rPr>
        <b/>
        <u/>
        <sz val="11"/>
        <color theme="1"/>
        <rFont val="Calibri"/>
        <family val="2"/>
        <scheme val="minor"/>
      </rPr>
      <t>Tier 3</t>
    </r>
    <r>
      <rPr>
        <sz val="11"/>
        <color theme="1"/>
        <rFont val="Calibri"/>
        <family val="2"/>
        <scheme val="minor"/>
      </rPr>
      <t xml:space="preserve"> is for ILSC material fielding and training support and is an additional $3951 per workyear. 
Utilize the table below to assist in determining required indirect.</t>
    </r>
  </si>
  <si>
    <t>CONTRACTUAL SERVICES performed for TACOM ILSC MF&amp;T. This work done is not attributed to a specific cost objective.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</si>
</sst>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8" x14ac:knownFonts="1">
    <font>
      <sz val="11"/>
      <color theme="1"/>
      <name val="Calibri"/>
      <family val="2"/>
      <scheme val="minor"/>
    </font>
    <font>
      <b/>
      <sz val="11"/>
      <color theme="1"/>
      <name val="Calibri"/>
      <family val="2"/>
      <scheme val="minor"/>
    </font>
    <font>
      <sz val="11"/>
      <color theme="1"/>
      <name val="Calibri"/>
      <family val="2"/>
      <scheme val="minor"/>
    </font>
    <font>
      <sz val="11"/>
      <color rgb="FF9C6500"/>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b/>
      <sz val="11"/>
      <color theme="1"/>
      <name val="Arial Narrow"/>
      <family val="2"/>
    </font>
    <font>
      <sz val="11"/>
      <color theme="1"/>
      <name val="Arial Narrow"/>
      <family val="2"/>
    </font>
    <font>
      <b/>
      <sz val="11"/>
      <color rgb="FFFF0000"/>
      <name val="Arial Narrow"/>
      <family val="2"/>
    </font>
    <font>
      <i/>
      <sz val="11"/>
      <color theme="1"/>
      <name val="Arial Narrow"/>
      <family val="2"/>
    </font>
    <font>
      <b/>
      <sz val="24"/>
      <color theme="1"/>
      <name val="Arial Narrow"/>
      <family val="2"/>
    </font>
    <font>
      <sz val="24"/>
      <color theme="1"/>
      <name val="Arial Narrow"/>
      <family val="2"/>
    </font>
    <font>
      <b/>
      <sz val="20"/>
      <color theme="1"/>
      <name val="Arial Narrow"/>
      <family val="2"/>
    </font>
    <font>
      <b/>
      <sz val="11"/>
      <name val="Calibri"/>
      <family val="2"/>
      <scheme val="minor"/>
    </font>
    <font>
      <b/>
      <sz val="12"/>
      <color theme="1"/>
      <name val="Calibri"/>
      <family val="2"/>
      <scheme val="minor"/>
    </font>
    <font>
      <b/>
      <sz val="18"/>
      <color theme="1"/>
      <name val="Calibri"/>
      <family val="2"/>
      <scheme val="minor"/>
    </font>
    <font>
      <i/>
      <sz val="8"/>
      <color theme="1"/>
      <name val="Calibri"/>
      <family val="2"/>
      <scheme val="minor"/>
    </font>
    <font>
      <b/>
      <sz val="16"/>
      <color theme="0"/>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sz val="10"/>
      <name val="Arial"/>
      <family val="2"/>
    </font>
    <font>
      <b/>
      <u/>
      <sz val="10"/>
      <color theme="1"/>
      <name val="Arial"/>
      <family val="2"/>
    </font>
    <font>
      <b/>
      <u/>
      <sz val="11"/>
      <color theme="1"/>
      <name val="Calibri"/>
      <family val="2"/>
      <scheme val="minor"/>
    </font>
    <font>
      <sz val="11"/>
      <color rgb="FF000000"/>
      <name val="Calibri"/>
      <family val="2"/>
    </font>
    <font>
      <b/>
      <sz val="11"/>
      <color rgb="FF000000"/>
      <name val="Calibri"/>
      <family val="2"/>
    </font>
    <font>
      <sz val="8"/>
      <name val="Calibri"/>
      <family val="2"/>
      <scheme val="minor"/>
    </font>
  </fonts>
  <fills count="13">
    <fill>
      <patternFill patternType="none"/>
    </fill>
    <fill>
      <patternFill patternType="gray125"/>
    </fill>
    <fill>
      <patternFill patternType="solid">
        <fgColor rgb="FFFFEB9C"/>
      </patternFill>
    </fill>
    <fill>
      <patternFill patternType="solid">
        <fgColor rgb="FFF2F2F2"/>
      </patternFill>
    </fill>
    <fill>
      <patternFill patternType="solid">
        <fgColor rgb="FFA5A5A5"/>
      </patternFill>
    </fill>
    <fill>
      <patternFill patternType="solid">
        <fgColor rgb="FF92D050"/>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3F3F3F"/>
      </right>
      <top/>
      <bottom style="double">
        <color rgb="FF3F3F3F"/>
      </bottom>
      <diagonal/>
    </border>
    <border>
      <left style="double">
        <color rgb="FF3F3F3F"/>
      </left>
      <right style="double">
        <color rgb="FF3F3F3F"/>
      </right>
      <top/>
      <bottom style="double">
        <color rgb="FF3F3F3F"/>
      </bottom>
      <diagonal/>
    </border>
    <border>
      <left style="double">
        <color rgb="FF3F3F3F"/>
      </left>
      <right style="medium">
        <color indexed="64"/>
      </right>
      <top/>
      <bottom style="double">
        <color rgb="FF3F3F3F"/>
      </bottom>
      <diagonal/>
    </border>
    <border>
      <left style="medium">
        <color indexed="64"/>
      </left>
      <right style="double">
        <color rgb="FF3F3F3F"/>
      </right>
      <top style="double">
        <color rgb="FF3F3F3F"/>
      </top>
      <bottom style="double">
        <color rgb="FF3F3F3F"/>
      </bottom>
      <diagonal/>
    </border>
    <border>
      <left style="double">
        <color rgb="FF3F3F3F"/>
      </left>
      <right style="medium">
        <color indexed="64"/>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4" fontId="2" fillId="0" borderId="0" applyFont="0" applyFill="0" applyBorder="0" applyAlignment="0" applyProtection="0"/>
    <xf numFmtId="0" fontId="3" fillId="2" borderId="0" applyNumberFormat="0" applyBorder="0" applyAlignment="0" applyProtection="0"/>
    <xf numFmtId="0" fontId="4" fillId="3" borderId="4" applyNumberFormat="0" applyAlignment="0" applyProtection="0"/>
    <xf numFmtId="0" fontId="5" fillId="4" borderId="5" applyNumberFormat="0" applyAlignment="0" applyProtection="0"/>
    <xf numFmtId="0" fontId="22" fillId="0" borderId="0"/>
  </cellStyleXfs>
  <cellXfs count="120">
    <xf numFmtId="0" fontId="0" fillId="0" borderId="0" xfId="0"/>
    <xf numFmtId="0" fontId="11" fillId="5" borderId="0" xfId="0" applyFont="1" applyFill="1" applyAlignment="1" applyProtection="1"/>
    <xf numFmtId="0" fontId="12" fillId="5" borderId="0" xfId="0" applyFont="1" applyFill="1" applyProtection="1"/>
    <xf numFmtId="0" fontId="8" fillId="6" borderId="0" xfId="0" applyFont="1" applyFill="1" applyProtection="1"/>
    <xf numFmtId="0" fontId="13" fillId="7" borderId="0" xfId="0" applyFont="1" applyFill="1" applyProtection="1"/>
    <xf numFmtId="0" fontId="0" fillId="7" borderId="0" xfId="0" applyFill="1" applyBorder="1" applyAlignment="1" applyProtection="1">
      <alignment horizontal="center" vertical="center"/>
    </xf>
    <xf numFmtId="0" fontId="10" fillId="7" borderId="0" xfId="0" applyFont="1" applyFill="1" applyBorder="1" applyProtection="1"/>
    <xf numFmtId="44" fontId="10" fillId="7" borderId="0" xfId="1" applyFont="1" applyFill="1" applyBorder="1" applyAlignment="1" applyProtection="1">
      <alignment horizontal="center" vertical="center"/>
    </xf>
    <xf numFmtId="0" fontId="8" fillId="7" borderId="0" xfId="0" applyFont="1" applyFill="1" applyProtection="1"/>
    <xf numFmtId="0" fontId="1" fillId="9" borderId="1" xfId="0" applyFont="1" applyFill="1" applyBorder="1" applyAlignment="1" applyProtection="1">
      <alignment horizontal="center" vertical="center"/>
    </xf>
    <xf numFmtId="0" fontId="0" fillId="6" borderId="1" xfId="0" applyFill="1" applyBorder="1" applyAlignment="1" applyProtection="1">
      <alignment horizontal="center" vertical="center"/>
    </xf>
    <xf numFmtId="0" fontId="10" fillId="6" borderId="1" xfId="0" applyFont="1" applyFill="1" applyBorder="1" applyProtection="1"/>
    <xf numFmtId="44" fontId="10" fillId="6" borderId="1" xfId="1" applyFont="1" applyFill="1" applyBorder="1" applyAlignment="1" applyProtection="1">
      <alignment horizontal="center" vertical="center"/>
    </xf>
    <xf numFmtId="44" fontId="10" fillId="6" borderId="1" xfId="1" applyFont="1" applyFill="1" applyBorder="1" applyProtection="1"/>
    <xf numFmtId="0" fontId="0" fillId="6" borderId="0" xfId="0" applyFill="1" applyBorder="1" applyAlignment="1" applyProtection="1">
      <alignment horizontal="center" vertical="center"/>
    </xf>
    <xf numFmtId="0" fontId="10" fillId="6" borderId="0" xfId="0" applyFont="1" applyFill="1" applyBorder="1" applyProtection="1"/>
    <xf numFmtId="44" fontId="10" fillId="6" borderId="0" xfId="1" applyFont="1" applyFill="1" applyBorder="1" applyAlignment="1" applyProtection="1">
      <alignment horizontal="center" vertical="center"/>
    </xf>
    <xf numFmtId="0" fontId="0" fillId="6" borderId="0" xfId="0" applyFill="1" applyProtection="1"/>
    <xf numFmtId="0" fontId="10" fillId="6" borderId="0" xfId="0" applyFont="1" applyFill="1" applyBorder="1" applyAlignment="1" applyProtection="1">
      <alignment horizontal="center"/>
    </xf>
    <xf numFmtId="44" fontId="10" fillId="6" borderId="0" xfId="1" applyFont="1" applyFill="1" applyBorder="1" applyProtection="1"/>
    <xf numFmtId="0" fontId="7" fillId="6" borderId="0" xfId="0" applyFont="1" applyFill="1" applyProtection="1"/>
    <xf numFmtId="0" fontId="10" fillId="6" borderId="0" xfId="0" applyFont="1" applyFill="1" applyProtection="1"/>
    <xf numFmtId="44" fontId="10" fillId="6" borderId="0" xfId="1" applyFont="1" applyFill="1" applyProtection="1"/>
    <xf numFmtId="0" fontId="0" fillId="6" borderId="0" xfId="0" applyFill="1"/>
    <xf numFmtId="0" fontId="1" fillId="9" borderId="1" xfId="0" applyFont="1" applyFill="1" applyBorder="1" applyAlignment="1">
      <alignment horizontal="center" vertical="center"/>
    </xf>
    <xf numFmtId="0" fontId="8" fillId="6" borderId="2" xfId="0" applyFont="1" applyFill="1" applyBorder="1" applyAlignment="1" applyProtection="1">
      <alignment horizontal="center" vertical="center"/>
    </xf>
    <xf numFmtId="49" fontId="8" fillId="6" borderId="1" xfId="0" applyNumberFormat="1" applyFont="1" applyFill="1" applyBorder="1" applyAlignment="1" applyProtection="1">
      <alignment horizontal="center" vertical="center" wrapText="1"/>
      <protection locked="0"/>
    </xf>
    <xf numFmtId="44" fontId="8" fillId="6" borderId="1" xfId="1" applyFont="1" applyFill="1" applyBorder="1" applyAlignment="1" applyProtection="1">
      <alignment horizontal="center" vertical="center"/>
      <protection locked="0"/>
    </xf>
    <xf numFmtId="0" fontId="8" fillId="6" borderId="0" xfId="0" applyFont="1" applyFill="1" applyProtection="1">
      <protection locked="0"/>
    </xf>
    <xf numFmtId="0" fontId="15" fillId="6" borderId="0" xfId="0" applyFont="1" applyFill="1"/>
    <xf numFmtId="0" fontId="0" fillId="6" borderId="6" xfId="0" applyFill="1" applyBorder="1"/>
    <xf numFmtId="0" fontId="19" fillId="6" borderId="0" xfId="0" applyFont="1" applyFill="1" applyBorder="1"/>
    <xf numFmtId="0" fontId="0" fillId="6" borderId="0" xfId="0" applyFill="1" applyBorder="1"/>
    <xf numFmtId="0" fontId="0" fillId="6" borderId="7" xfId="0" applyFill="1" applyBorder="1"/>
    <xf numFmtId="0" fontId="1" fillId="6" borderId="0" xfId="0" applyFont="1" applyFill="1" applyBorder="1"/>
    <xf numFmtId="0" fontId="0" fillId="10" borderId="1" xfId="0" applyFill="1" applyBorder="1" applyAlignment="1">
      <alignment horizontal="center" vertical="center"/>
    </xf>
    <xf numFmtId="3" fontId="20" fillId="6" borderId="0" xfId="0" applyNumberFormat="1" applyFont="1" applyFill="1" applyBorder="1"/>
    <xf numFmtId="0" fontId="1" fillId="6" borderId="0" xfId="0" applyFont="1" applyFill="1" applyBorder="1" applyAlignment="1">
      <alignment horizontal="left" wrapText="1"/>
    </xf>
    <xf numFmtId="0" fontId="3" fillId="2" borderId="1" xfId="2" applyBorder="1" applyAlignment="1">
      <alignment horizontal="center" vertical="center"/>
    </xf>
    <xf numFmtId="0" fontId="0" fillId="0" borderId="0" xfId="0" applyBorder="1"/>
    <xf numFmtId="0" fontId="6" fillId="6" borderId="0" xfId="0" applyFont="1" applyFill="1" applyBorder="1"/>
    <xf numFmtId="0" fontId="14" fillId="6" borderId="0" xfId="0" applyFont="1" applyFill="1" applyBorder="1"/>
    <xf numFmtId="0" fontId="4" fillId="11" borderId="4" xfId="3" applyFill="1" applyBorder="1" applyAlignment="1">
      <alignment horizontal="center" vertical="center"/>
    </xf>
    <xf numFmtId="0" fontId="4" fillId="11" borderId="4" xfId="3" applyFill="1" applyBorder="1" applyAlignment="1">
      <alignment horizontal="center" vertical="center" wrapText="1"/>
    </xf>
    <xf numFmtId="0" fontId="0" fillId="6" borderId="1" xfId="0" applyFill="1" applyBorder="1" applyAlignment="1">
      <alignment horizontal="center" vertical="center"/>
    </xf>
    <xf numFmtId="0" fontId="1" fillId="6" borderId="0" xfId="0" applyFont="1" applyFill="1" applyBorder="1" applyAlignment="1">
      <alignment horizontal="right"/>
    </xf>
    <xf numFmtId="0" fontId="3" fillId="2" borderId="1" xfId="2" applyBorder="1" applyAlignment="1">
      <alignment horizontal="center"/>
    </xf>
    <xf numFmtId="0" fontId="0" fillId="6" borderId="0" xfId="0" applyFill="1" applyBorder="1" applyAlignment="1">
      <alignment vertical="center"/>
    </xf>
    <xf numFmtId="0" fontId="0" fillId="6" borderId="0" xfId="0" applyFill="1" applyBorder="1" applyAlignment="1">
      <alignment vertical="center" wrapText="1"/>
    </xf>
    <xf numFmtId="0" fontId="0" fillId="6" borderId="0" xfId="0" applyFill="1" applyBorder="1" applyAlignment="1">
      <alignment horizontal="left" vertical="center" wrapText="1"/>
    </xf>
    <xf numFmtId="0" fontId="1" fillId="6" borderId="7" xfId="0" applyFont="1" applyFill="1" applyBorder="1"/>
    <xf numFmtId="0" fontId="21" fillId="6" borderId="0" xfId="0" applyFont="1" applyFill="1" applyBorder="1"/>
    <xf numFmtId="0" fontId="1" fillId="6" borderId="0" xfId="0" applyFont="1" applyFill="1" applyBorder="1" applyAlignment="1">
      <alignment vertical="center" wrapText="1"/>
    </xf>
    <xf numFmtId="0" fontId="19" fillId="6" borderId="7" xfId="0" applyFont="1" applyFill="1" applyBorder="1"/>
    <xf numFmtId="0" fontId="0" fillId="6" borderId="8" xfId="0" applyFill="1" applyBorder="1"/>
    <xf numFmtId="0" fontId="0" fillId="6" borderId="9" xfId="0" applyFill="1" applyBorder="1"/>
    <xf numFmtId="0" fontId="0" fillId="6" borderId="10" xfId="0" applyFill="1" applyBorder="1"/>
    <xf numFmtId="0" fontId="0" fillId="6" borderId="1" xfId="0" applyFill="1" applyBorder="1" applyAlignment="1" applyProtection="1">
      <alignment horizontal="center" vertical="center"/>
    </xf>
    <xf numFmtId="0" fontId="1" fillId="9" borderId="1" xfId="0" applyFont="1" applyFill="1" applyBorder="1" applyAlignment="1">
      <alignment horizontal="center" vertical="center"/>
    </xf>
    <xf numFmtId="0" fontId="8" fillId="6" borderId="1" xfId="0" applyFont="1" applyFill="1" applyBorder="1" applyAlignment="1" applyProtection="1">
      <alignment horizontal="center" vertical="center"/>
    </xf>
    <xf numFmtId="0" fontId="17" fillId="0" borderId="0" xfId="0" applyFont="1"/>
    <xf numFmtId="2" fontId="0" fillId="10" borderId="1" xfId="0" applyNumberFormat="1" applyFill="1" applyBorder="1" applyAlignment="1">
      <alignment horizontal="center" vertical="center"/>
    </xf>
    <xf numFmtId="2" fontId="3" fillId="2" borderId="1" xfId="2" applyNumberFormat="1" applyBorder="1" applyAlignment="1">
      <alignment horizontal="center"/>
    </xf>
    <xf numFmtId="1" fontId="3" fillId="2" borderId="1" xfId="2" applyNumberFormat="1" applyBorder="1" applyAlignment="1">
      <alignment horizontal="center"/>
    </xf>
    <xf numFmtId="0" fontId="0" fillId="0" borderId="0" xfId="0" applyFill="1"/>
    <xf numFmtId="0" fontId="0" fillId="0" borderId="0" xfId="0" applyFill="1" applyAlignment="1">
      <alignment horizontal="right"/>
    </xf>
    <xf numFmtId="8" fontId="25" fillId="0" borderId="10" xfId="0" applyNumberFormat="1" applyFont="1" applyBorder="1" applyAlignment="1">
      <alignment horizontal="center" vertical="center"/>
    </xf>
    <xf numFmtId="0" fontId="25" fillId="0" borderId="10" xfId="0" applyFont="1" applyBorder="1" applyAlignment="1">
      <alignment horizontal="center" vertical="center"/>
    </xf>
    <xf numFmtId="8" fontId="26" fillId="0" borderId="10" xfId="0" applyNumberFormat="1" applyFont="1" applyBorder="1" applyAlignment="1">
      <alignment horizontal="center" vertical="center"/>
    </xf>
    <xf numFmtId="0" fontId="26" fillId="0" borderId="10" xfId="0" applyFont="1" applyBorder="1" applyAlignment="1">
      <alignment horizontal="center" vertical="center"/>
    </xf>
    <xf numFmtId="8" fontId="26" fillId="0" borderId="10" xfId="0" applyNumberFormat="1" applyFont="1" applyBorder="1" applyAlignment="1">
      <alignment horizontal="right" vertical="center"/>
    </xf>
    <xf numFmtId="0" fontId="25" fillId="12" borderId="28" xfId="0" applyFont="1" applyFill="1" applyBorder="1" applyAlignment="1">
      <alignment vertical="center"/>
    </xf>
    <xf numFmtId="0" fontId="26" fillId="12" borderId="29" xfId="0" applyFont="1" applyFill="1" applyBorder="1" applyAlignment="1">
      <alignment horizontal="center" vertical="center"/>
    </xf>
    <xf numFmtId="0" fontId="26" fillId="12" borderId="29" xfId="0" applyFont="1" applyFill="1" applyBorder="1" applyAlignment="1">
      <alignment horizontal="center" vertical="center" wrapText="1"/>
    </xf>
    <xf numFmtId="0" fontId="26" fillId="12" borderId="30" xfId="0" applyFont="1" applyFill="1" applyBorder="1" applyAlignment="1">
      <alignment vertical="center"/>
    </xf>
    <xf numFmtId="0" fontId="23" fillId="0" borderId="0" xfId="0" applyFont="1" applyAlignment="1">
      <alignment horizontal="center" vertical="top"/>
    </xf>
    <xf numFmtId="0" fontId="0" fillId="0" borderId="0" xfId="0" applyAlignment="1">
      <alignment horizontal="left" vertical="top" wrapText="1"/>
    </xf>
    <xf numFmtId="0" fontId="7" fillId="8" borderId="1" xfId="0" applyFont="1" applyFill="1" applyBorder="1" applyAlignment="1" applyProtection="1">
      <alignment horizontal="left"/>
    </xf>
    <xf numFmtId="0" fontId="1" fillId="9" borderId="3" xfId="0" applyFont="1" applyFill="1" applyBorder="1" applyAlignment="1" applyProtection="1">
      <alignment horizontal="center" vertical="center" wrapText="1"/>
    </xf>
    <xf numFmtId="0" fontId="1" fillId="9" borderId="1" xfId="0" applyFont="1" applyFill="1" applyBorder="1" applyAlignment="1" applyProtection="1">
      <alignment horizontal="center" vertical="center" wrapText="1"/>
    </xf>
    <xf numFmtId="0" fontId="1" fillId="9" borderId="3" xfId="0" applyFont="1" applyFill="1" applyBorder="1" applyAlignment="1" applyProtection="1">
      <alignment horizontal="center" vertical="center"/>
    </xf>
    <xf numFmtId="0" fontId="7" fillId="9" borderId="17" xfId="0" applyFont="1" applyFill="1" applyBorder="1" applyAlignment="1" applyProtection="1">
      <alignment horizontal="center" vertical="center"/>
    </xf>
    <xf numFmtId="0" fontId="7" fillId="9" borderId="18" xfId="0" applyFont="1" applyFill="1" applyBorder="1" applyAlignment="1" applyProtection="1">
      <alignment horizontal="center" vertical="center"/>
    </xf>
    <xf numFmtId="0" fontId="7" fillId="9" borderId="1" xfId="0" applyFont="1" applyFill="1" applyBorder="1" applyAlignment="1" applyProtection="1">
      <alignment horizontal="center" vertical="center"/>
    </xf>
    <xf numFmtId="0" fontId="14" fillId="2" borderId="1" xfId="2" applyFont="1" applyBorder="1" applyAlignment="1" applyProtection="1">
      <alignment horizontal="left"/>
    </xf>
    <xf numFmtId="44" fontId="0" fillId="6" borderId="1" xfId="0" applyNumberFormat="1" applyFill="1" applyBorder="1" applyAlignment="1" applyProtection="1">
      <alignment horizontal="center" vertical="center"/>
    </xf>
    <xf numFmtId="0" fontId="0" fillId="6" borderId="1" xfId="0" applyFill="1" applyBorder="1" applyAlignment="1" applyProtection="1">
      <alignment horizontal="center" vertical="center"/>
    </xf>
    <xf numFmtId="0" fontId="0" fillId="6" borderId="1" xfId="0" applyFill="1" applyBorder="1" applyAlignment="1" applyProtection="1">
      <alignment horizontal="left" vertical="center"/>
    </xf>
    <xf numFmtId="0" fontId="7" fillId="9" borderId="1" xfId="0" applyFont="1" applyFill="1" applyBorder="1" applyAlignment="1" applyProtection="1">
      <alignment horizontal="center" vertical="center" wrapText="1"/>
      <protection locked="0"/>
    </xf>
    <xf numFmtId="0" fontId="14" fillId="2" borderId="1" xfId="2" applyFont="1" applyBorder="1" applyAlignment="1">
      <alignment horizontal="left"/>
    </xf>
    <xf numFmtId="44" fontId="0" fillId="6" borderId="1" xfId="0" applyNumberFormat="1" applyFill="1" applyBorder="1" applyAlignment="1">
      <alignment horizontal="center" vertical="center"/>
    </xf>
    <xf numFmtId="0" fontId="0" fillId="8" borderId="1" xfId="0" applyFill="1" applyBorder="1" applyAlignment="1" applyProtection="1">
      <alignment horizontal="left" vertical="center"/>
    </xf>
    <xf numFmtId="0" fontId="1" fillId="9" borderId="1" xfId="0" applyFont="1" applyFill="1" applyBorder="1" applyAlignment="1" applyProtection="1">
      <alignment horizontal="center" vertical="center" wrapText="1"/>
      <protection locked="0"/>
    </xf>
    <xf numFmtId="0" fontId="1"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9" borderId="0" xfId="0" applyFont="1" applyFill="1" applyAlignment="1">
      <alignment horizontal="center" vertical="center" wrapText="1"/>
    </xf>
    <xf numFmtId="0" fontId="0" fillId="6" borderId="1" xfId="0" applyFill="1" applyBorder="1" applyAlignment="1" applyProtection="1">
      <alignment horizontal="center" vertical="center"/>
      <protection locked="0"/>
    </xf>
    <xf numFmtId="0" fontId="1" fillId="9" borderId="19" xfId="0" applyFont="1" applyFill="1" applyBorder="1" applyAlignment="1">
      <alignment horizontal="center" vertical="center" wrapText="1"/>
    </xf>
    <xf numFmtId="0" fontId="0" fillId="6" borderId="1" xfId="0" applyFill="1" applyBorder="1" applyAlignment="1" applyProtection="1">
      <alignment horizontal="left" vertical="center"/>
      <protection locked="0"/>
    </xf>
    <xf numFmtId="0" fontId="18" fillId="4" borderId="26" xfId="4" applyFont="1" applyBorder="1" applyAlignment="1">
      <alignment horizontal="left" vertical="center"/>
    </xf>
    <xf numFmtId="0" fontId="18" fillId="4" borderId="5" xfId="4" applyFont="1" applyBorder="1" applyAlignment="1">
      <alignment horizontal="left" vertical="center"/>
    </xf>
    <xf numFmtId="0" fontId="18" fillId="4" borderId="27" xfId="4" applyFont="1" applyBorder="1" applyAlignment="1">
      <alignment horizontal="left" vertical="center"/>
    </xf>
    <xf numFmtId="0" fontId="1" fillId="6" borderId="0" xfId="0" applyFont="1" applyFill="1" applyBorder="1" applyAlignment="1">
      <alignment horizontal="left"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 fillId="0" borderId="11" xfId="0" applyFont="1"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18" fillId="4" borderId="23" xfId="4" applyFont="1" applyBorder="1" applyAlignment="1">
      <alignment horizontal="left" vertical="center"/>
    </xf>
    <xf numFmtId="0" fontId="18" fillId="4" borderId="24" xfId="4" applyFont="1" applyBorder="1" applyAlignment="1">
      <alignment horizontal="left" vertical="center"/>
    </xf>
    <xf numFmtId="0" fontId="18" fillId="4" borderId="25" xfId="4" applyFont="1" applyBorder="1" applyAlignment="1">
      <alignment horizontal="left" vertical="center"/>
    </xf>
    <xf numFmtId="0" fontId="14" fillId="6" borderId="0" xfId="0" applyFont="1" applyFill="1" applyBorder="1" applyAlignment="1">
      <alignment horizontal="left" vertical="center" wrapText="1"/>
    </xf>
    <xf numFmtId="0" fontId="14" fillId="6" borderId="0" xfId="0" applyFont="1" applyFill="1" applyBorder="1" applyAlignment="1">
      <alignment horizontal="left" vertical="center"/>
    </xf>
  </cellXfs>
  <cellStyles count="6">
    <cellStyle name="Check Cell" xfId="4" builtinId="23"/>
    <cellStyle name="Currency" xfId="1" builtinId="4"/>
    <cellStyle name="Neutral" xfId="2" builtinId="28"/>
    <cellStyle name="Normal" xfId="0" builtinId="0"/>
    <cellStyle name="Normal 10" xfId="5" xr:uid="{00000000-0005-0000-0000-000004000000}"/>
    <cellStyle name="Output" xfId="3" builtinId="21"/>
  </cellStyles>
  <dxfs count="0"/>
  <tableStyles count="0" defaultTableStyle="TableStyleMedium2" defaultPivotStyle="PivotStyleLight16"/>
  <colors>
    <mruColors>
      <color rgb="FFA365D1"/>
      <color rgb="FFA365A3"/>
      <color rgb="FFD165A3"/>
      <color rgb="FF7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COM/G8_Knowledge_Center/OMA/Current%20OMA/20%20Reimbursable/21%20AMC%20Reimbursable%20Tasker/A60EE%20FY21%20ProductiveHou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s Center Entry Sheet"/>
      <sheetName val="CROSSWALK OF CODES TO DESC"/>
    </sheetNames>
    <sheetDataSet>
      <sheetData sheetId="0" refreshError="1"/>
      <sheetData sheetId="1">
        <row r="1">
          <cell r="A1" t="str">
            <v>ATAAPS TYPE HOURS CODE DESCRIPTIONS</v>
          </cell>
        </row>
        <row r="3">
          <cell r="A3" t="str">
            <v>Hour Code</v>
          </cell>
          <cell r="B3" t="str">
            <v>Description of Hour Code</v>
          </cell>
        </row>
        <row r="4">
          <cell r="A4" t="str">
            <v>CA</v>
          </cell>
          <cell r="B4" t="str">
            <v>Religious Time Taken</v>
          </cell>
        </row>
        <row r="5">
          <cell r="A5" t="str">
            <v>CB</v>
          </cell>
          <cell r="B5" t="str">
            <v>Travel Comp Time Earned</v>
          </cell>
        </row>
        <row r="6">
          <cell r="A6" t="str">
            <v>CC</v>
          </cell>
          <cell r="B6" t="str">
            <v>Compensatory Time Call-back</v>
          </cell>
        </row>
        <row r="7">
          <cell r="A7" t="str">
            <v>CD</v>
          </cell>
          <cell r="B7" t="str">
            <v>Credit Hours Earned</v>
          </cell>
        </row>
        <row r="8">
          <cell r="A8" t="str">
            <v>CE</v>
          </cell>
          <cell r="B8" t="str">
            <v>Compensatory Time Earned</v>
          </cell>
        </row>
        <row r="9">
          <cell r="A9" t="str">
            <v>CF</v>
          </cell>
          <cell r="B9" t="str">
            <v>Travel Comp Time Used</v>
          </cell>
        </row>
        <row r="10">
          <cell r="A10" t="str">
            <v>CH</v>
          </cell>
          <cell r="B10" t="str">
            <v>Holiday Compensatory Time</v>
          </cell>
        </row>
        <row r="11">
          <cell r="A11" t="str">
            <v>CN</v>
          </cell>
          <cell r="B11" t="str">
            <v>Credit hours taken</v>
          </cell>
        </row>
        <row r="12">
          <cell r="A12" t="str">
            <v>CR</v>
          </cell>
          <cell r="B12" t="str">
            <v>Religious Time Earned</v>
          </cell>
        </row>
        <row r="13">
          <cell r="A13" t="str">
            <v>CS</v>
          </cell>
          <cell r="B13" t="str">
            <v>Sunday Compensatory Time</v>
          </cell>
        </row>
        <row r="14">
          <cell r="A14" t="str">
            <v>CT</v>
          </cell>
          <cell r="B14" t="str">
            <v>Compensatory Time Taken</v>
          </cell>
        </row>
        <row r="15">
          <cell r="A15" t="str">
            <v>CW</v>
          </cell>
          <cell r="B15" t="str">
            <v>Saturday Compensatory Time</v>
          </cell>
        </row>
        <row r="16">
          <cell r="A16" t="str">
            <v>HA</v>
          </cell>
          <cell r="B16" t="str">
            <v>Holiday Saturday</v>
          </cell>
        </row>
        <row r="17">
          <cell r="A17" t="str">
            <v>HC</v>
          </cell>
          <cell r="B17" t="str">
            <v>Holiday Call-back</v>
          </cell>
        </row>
        <row r="18">
          <cell r="A18" t="str">
            <v>HE</v>
          </cell>
          <cell r="B18" t="str">
            <v>Double Holiday Pay</v>
          </cell>
        </row>
        <row r="19">
          <cell r="A19" t="str">
            <v>HE</v>
          </cell>
          <cell r="B19" t="str">
            <v>Test</v>
          </cell>
        </row>
        <row r="20">
          <cell r="A20" t="str">
            <v>HF</v>
          </cell>
          <cell r="B20" t="str">
            <v>Holiday work, first shift (ungraded)</v>
          </cell>
        </row>
        <row r="21">
          <cell r="A21" t="str">
            <v>HG</v>
          </cell>
          <cell r="B21" t="str">
            <v>Holiday Work (graded)</v>
          </cell>
        </row>
        <row r="22">
          <cell r="A22" t="str">
            <v>HR</v>
          </cell>
          <cell r="B22" t="str">
            <v>Holiday Regular 9/3 Nurses</v>
          </cell>
        </row>
        <row r="23">
          <cell r="A23" t="str">
            <v>HS</v>
          </cell>
          <cell r="B23" t="str">
            <v>Holiday Work, second Shift (ungraded)</v>
          </cell>
        </row>
        <row r="24">
          <cell r="A24" t="str">
            <v>HT</v>
          </cell>
          <cell r="B24" t="str">
            <v>Holiday Work, third Shift (ungraded)</v>
          </cell>
        </row>
        <row r="25">
          <cell r="A25" t="str">
            <v>HU</v>
          </cell>
          <cell r="B25" t="str">
            <v>Holiday Sunday</v>
          </cell>
        </row>
        <row r="26">
          <cell r="A26" t="str">
            <v>HW</v>
          </cell>
          <cell r="B26" t="str">
            <v>Holiday Sunday Regular 9/3 Nurses</v>
          </cell>
        </row>
        <row r="27">
          <cell r="A27" t="str">
            <v>HX</v>
          </cell>
          <cell r="B27" t="str">
            <v>Holiday Saturday Regular 9/3 Nurses</v>
          </cell>
        </row>
        <row r="28">
          <cell r="A28" t="str">
            <v>KA</v>
          </cell>
          <cell r="B28" t="str">
            <v>Leave without Pay (LWOP)</v>
          </cell>
        </row>
        <row r="29">
          <cell r="A29" t="str">
            <v>KB</v>
          </cell>
          <cell r="B29" t="str">
            <v>Suspension</v>
          </cell>
        </row>
        <row r="30">
          <cell r="A30" t="str">
            <v>KC</v>
          </cell>
          <cell r="B30" t="str">
            <v>Absent Without Leave (AWOL)</v>
          </cell>
        </row>
        <row r="31">
          <cell r="A31" t="str">
            <v>KD</v>
          </cell>
          <cell r="B31" t="str">
            <v>Office of Worker Compensation Program (OWCP)</v>
          </cell>
        </row>
        <row r="32">
          <cell r="A32" t="str">
            <v>KE</v>
          </cell>
          <cell r="B32" t="str">
            <v>Furlough</v>
          </cell>
        </row>
        <row r="33">
          <cell r="A33" t="str">
            <v>KF</v>
          </cell>
          <cell r="B33" t="str">
            <v>Non-Duty within Regular Schedule</v>
          </cell>
        </row>
        <row r="34">
          <cell r="A34" t="str">
            <v>KG</v>
          </cell>
          <cell r="B34" t="str">
            <v>Military Furlough (Called to Active Duty)</v>
          </cell>
        </row>
        <row r="35">
          <cell r="A35" t="str">
            <v>KM</v>
          </cell>
          <cell r="B35" t="str">
            <v>Missing Time-non-pay</v>
          </cell>
        </row>
        <row r="36">
          <cell r="A36" t="str">
            <v>L1</v>
          </cell>
          <cell r="B36" t="str">
            <v>Time off award advance</v>
          </cell>
        </row>
        <row r="37">
          <cell r="A37" t="str">
            <v>L2</v>
          </cell>
          <cell r="B37" t="str">
            <v>Court Leave Sunday</v>
          </cell>
        </row>
        <row r="38">
          <cell r="A38" t="str">
            <v>L3</v>
          </cell>
          <cell r="B38" t="str">
            <v>Military Leave Saturday</v>
          </cell>
        </row>
        <row r="39">
          <cell r="A39" t="str">
            <v>L4</v>
          </cell>
          <cell r="B39" t="str">
            <v>Military Leave Sunday</v>
          </cell>
        </row>
        <row r="40">
          <cell r="A40" t="str">
            <v>L5</v>
          </cell>
          <cell r="B40" t="str">
            <v>Court Leave Saturday</v>
          </cell>
        </row>
        <row r="41">
          <cell r="A41" t="str">
            <v>L6</v>
          </cell>
          <cell r="B41" t="str">
            <v>Frozen Annual Leave</v>
          </cell>
        </row>
        <row r="42">
          <cell r="A42" t="str">
            <v>L9</v>
          </cell>
          <cell r="B42" t="str">
            <v>Emergency Leave Taken (Non Currently Active)</v>
          </cell>
        </row>
        <row r="43">
          <cell r="A43" t="str">
            <v>LA</v>
          </cell>
          <cell r="B43" t="str">
            <v>Annual</v>
          </cell>
        </row>
        <row r="44">
          <cell r="A44" t="str">
            <v>LB</v>
          </cell>
          <cell r="B44" t="str">
            <v>Advanced Annual</v>
          </cell>
        </row>
        <row r="45">
          <cell r="A45" t="str">
            <v>LC</v>
          </cell>
          <cell r="B45" t="str">
            <v>Court</v>
          </cell>
        </row>
        <row r="46">
          <cell r="A46" t="str">
            <v>LD</v>
          </cell>
          <cell r="B46" t="str">
            <v>Donated Leave</v>
          </cell>
        </row>
        <row r="47">
          <cell r="A47" t="str">
            <v>LE</v>
          </cell>
          <cell r="B47" t="str">
            <v>Holiday On Call</v>
          </cell>
        </row>
        <row r="48">
          <cell r="A48" t="str">
            <v>LF</v>
          </cell>
          <cell r="B48" t="str">
            <v>Forced Annual</v>
          </cell>
        </row>
        <row r="49">
          <cell r="A49" t="str">
            <v>LG</v>
          </cell>
          <cell r="B49" t="str">
            <v>Advanced Sick</v>
          </cell>
        </row>
        <row r="50">
          <cell r="A50" t="str">
            <v>LH</v>
          </cell>
          <cell r="B50" t="str">
            <v>Holiday</v>
          </cell>
        </row>
        <row r="51">
          <cell r="A51" t="str">
            <v>LI</v>
          </cell>
          <cell r="B51" t="str">
            <v>Military-(DC Guard)</v>
          </cell>
        </row>
        <row r="52">
          <cell r="A52" t="str">
            <v>LJ</v>
          </cell>
          <cell r="B52" t="str">
            <v>Shore</v>
          </cell>
        </row>
        <row r="53">
          <cell r="A53" t="str">
            <v>LK</v>
          </cell>
          <cell r="B53" t="str">
            <v>Home</v>
          </cell>
        </row>
        <row r="54">
          <cell r="A54" t="str">
            <v>LL</v>
          </cell>
          <cell r="B54" t="str">
            <v>Law Enforcement</v>
          </cell>
        </row>
        <row r="55">
          <cell r="A55" t="str">
            <v>LM</v>
          </cell>
          <cell r="B55" t="str">
            <v>Military</v>
          </cell>
        </row>
        <row r="56">
          <cell r="A56" t="str">
            <v>LN</v>
          </cell>
          <cell r="B56" t="str">
            <v>Administrative</v>
          </cell>
        </row>
        <row r="57">
          <cell r="A57" t="str">
            <v>LO</v>
          </cell>
          <cell r="B57" t="str">
            <v>BRAC leave restore</v>
          </cell>
        </row>
        <row r="58">
          <cell r="A58" t="str">
            <v>LP</v>
          </cell>
          <cell r="B58" t="str">
            <v>Annual, Restored 3</v>
          </cell>
        </row>
        <row r="59">
          <cell r="A59" t="str">
            <v>LQ</v>
          </cell>
          <cell r="B59" t="str">
            <v>Annual, Restored 2</v>
          </cell>
        </row>
        <row r="60">
          <cell r="A60" t="str">
            <v>LR</v>
          </cell>
          <cell r="B60" t="str">
            <v>Annual, Restored 1</v>
          </cell>
        </row>
        <row r="61">
          <cell r="A61" t="str">
            <v>LS</v>
          </cell>
          <cell r="B61" t="str">
            <v>Sick</v>
          </cell>
        </row>
        <row r="62">
          <cell r="A62" t="str">
            <v>LT</v>
          </cell>
          <cell r="B62" t="str">
            <v>Tramatic Injury (COP)</v>
          </cell>
        </row>
        <row r="63">
          <cell r="A63" t="str">
            <v>LU</v>
          </cell>
          <cell r="B63" t="str">
            <v>Day of Injury</v>
          </cell>
        </row>
        <row r="64">
          <cell r="A64" t="str">
            <v>LV</v>
          </cell>
          <cell r="B64" t="str">
            <v>Excused Absence</v>
          </cell>
        </row>
        <row r="65">
          <cell r="A65" t="str">
            <v>LW</v>
          </cell>
          <cell r="B65" t="str">
            <v>Educator in-school breaks</v>
          </cell>
        </row>
        <row r="66">
          <cell r="A66" t="str">
            <v>LX</v>
          </cell>
          <cell r="B66" t="str">
            <v>Non-work payed (day of death)</v>
          </cell>
        </row>
        <row r="67">
          <cell r="A67" t="str">
            <v>LY</v>
          </cell>
          <cell r="B67" t="str">
            <v>Time off leave award</v>
          </cell>
        </row>
        <row r="68">
          <cell r="A68" t="str">
            <v>OA</v>
          </cell>
          <cell r="B68" t="str">
            <v>Additional FLSA Hours</v>
          </cell>
        </row>
        <row r="69">
          <cell r="A69" t="str">
            <v>OB</v>
          </cell>
          <cell r="B69" t="str">
            <v>On Call</v>
          </cell>
        </row>
        <row r="70">
          <cell r="A70" t="str">
            <v>OC</v>
          </cell>
          <cell r="B70" t="str">
            <v>Over-Time --Call Back</v>
          </cell>
        </row>
        <row r="71">
          <cell r="A71" t="str">
            <v>OD</v>
          </cell>
          <cell r="B71" t="str">
            <v>Over-Time Sunday</v>
          </cell>
        </row>
        <row r="72">
          <cell r="A72" t="str">
            <v>OE</v>
          </cell>
          <cell r="B72" t="str">
            <v>Over-Time Night Hours of Double Over Time (Title42</v>
          </cell>
        </row>
        <row r="73">
          <cell r="A73" t="str">
            <v>OF</v>
          </cell>
          <cell r="B73" t="str">
            <v>Double Overtime (Title 42)</v>
          </cell>
        </row>
        <row r="74">
          <cell r="A74" t="str">
            <v>OH</v>
          </cell>
          <cell r="B74" t="str">
            <v>Holiday Over-Time</v>
          </cell>
        </row>
        <row r="75">
          <cell r="A75" t="str">
            <v>OI</v>
          </cell>
          <cell r="B75" t="str">
            <v>Over-Time Not Paid</v>
          </cell>
        </row>
        <row r="76">
          <cell r="A76" t="str">
            <v>OP</v>
          </cell>
          <cell r="B76" t="str">
            <v>Penalty Pay</v>
          </cell>
        </row>
        <row r="77">
          <cell r="A77" t="str">
            <v>OS</v>
          </cell>
          <cell r="B77" t="str">
            <v>Over-Time Scheduled</v>
          </cell>
        </row>
        <row r="78">
          <cell r="A78" t="str">
            <v>OT</v>
          </cell>
          <cell r="B78" t="str">
            <v>Over-Time (Title 38)</v>
          </cell>
        </row>
        <row r="79">
          <cell r="A79" t="str">
            <v>OT</v>
          </cell>
          <cell r="B79" t="str">
            <v>Over-Time Hours</v>
          </cell>
        </row>
        <row r="80">
          <cell r="A80" t="str">
            <v>OU</v>
          </cell>
          <cell r="B80" t="str">
            <v>Over-Time Unscheduled</v>
          </cell>
        </row>
        <row r="81">
          <cell r="A81" t="str">
            <v>OV</v>
          </cell>
          <cell r="B81" t="str">
            <v>Stand-by Over-Time</v>
          </cell>
        </row>
        <row r="82">
          <cell r="A82" t="str">
            <v>OW</v>
          </cell>
          <cell r="B82" t="str">
            <v>Saturday Over-Time</v>
          </cell>
        </row>
        <row r="83">
          <cell r="A83" t="str">
            <v>OX</v>
          </cell>
          <cell r="B83" t="str">
            <v>Over-TIme Unscheduled Exception</v>
          </cell>
        </row>
        <row r="84">
          <cell r="A84" t="str">
            <v>OY</v>
          </cell>
          <cell r="B84" t="str">
            <v>Over-Time Not Paid-Rollup</v>
          </cell>
        </row>
        <row r="85">
          <cell r="A85" t="str">
            <v>OZ</v>
          </cell>
          <cell r="B85" t="str">
            <v>Over-Time Rollup</v>
          </cell>
        </row>
        <row r="86">
          <cell r="A86" t="str">
            <v>RA</v>
          </cell>
          <cell r="B86" t="str">
            <v>Regular Rollup</v>
          </cell>
        </row>
        <row r="87">
          <cell r="A87" t="str">
            <v>RB</v>
          </cell>
          <cell r="B87" t="str">
            <v>Regular - Call-Back over-time converted</v>
          </cell>
        </row>
        <row r="88">
          <cell r="A88" t="str">
            <v>RC</v>
          </cell>
          <cell r="B88" t="str">
            <v>Regular - Call-Back Comp Converted non-pay</v>
          </cell>
        </row>
        <row r="89">
          <cell r="A89" t="str">
            <v>RD</v>
          </cell>
          <cell r="B89" t="str">
            <v>Recess Stay</v>
          </cell>
        </row>
        <row r="90">
          <cell r="A90" t="str">
            <v>RF</v>
          </cell>
          <cell r="B90" t="str">
            <v>Regualar, First Shift Ungraded</v>
          </cell>
        </row>
        <row r="91">
          <cell r="A91" t="str">
            <v>RF</v>
          </cell>
          <cell r="B91" t="str">
            <v>Negative Test for ATAAPS</v>
          </cell>
        </row>
        <row r="92">
          <cell r="A92" t="str">
            <v>RG</v>
          </cell>
          <cell r="B92" t="str">
            <v>Regular (Graded)</v>
          </cell>
        </row>
        <row r="93">
          <cell r="A93" t="str">
            <v>RG</v>
          </cell>
          <cell r="B93" t="str">
            <v>Regular Hours</v>
          </cell>
        </row>
        <row r="94">
          <cell r="A94" t="str">
            <v>RH</v>
          </cell>
          <cell r="B94" t="str">
            <v>Penalty Pay 0.5 TImes</v>
          </cell>
        </row>
        <row r="95">
          <cell r="A95" t="str">
            <v>RJ</v>
          </cell>
          <cell r="B95" t="str">
            <v>Penalty Pay 1.0 TImes</v>
          </cell>
        </row>
        <row r="96">
          <cell r="A96" t="str">
            <v>RK</v>
          </cell>
          <cell r="B96" t="str">
            <v>Penalty Pay 1.5 Times</v>
          </cell>
        </row>
        <row r="97">
          <cell r="A97" t="str">
            <v>RN</v>
          </cell>
          <cell r="B97" t="str">
            <v>Regular, Fire FIghter paid not worked</v>
          </cell>
        </row>
        <row r="98">
          <cell r="A98" t="str">
            <v>RO</v>
          </cell>
          <cell r="B98" t="str">
            <v>Regular-OT Converted to Straight Rate</v>
          </cell>
        </row>
        <row r="99">
          <cell r="A99" t="str">
            <v>RP</v>
          </cell>
          <cell r="B99" t="str">
            <v>Regular - Comp TIme Converted Due to Non-Pay</v>
          </cell>
        </row>
        <row r="100">
          <cell r="A100" t="str">
            <v>RQ</v>
          </cell>
          <cell r="B100" t="str">
            <v>Recess Time 9/3 Nurses</v>
          </cell>
        </row>
        <row r="101">
          <cell r="A101" t="str">
            <v>RR</v>
          </cell>
          <cell r="B101" t="str">
            <v>Regular Time 9/4 Nurses</v>
          </cell>
        </row>
        <row r="102">
          <cell r="A102" t="str">
            <v>RS</v>
          </cell>
          <cell r="B102" t="str">
            <v>Regular, Second Shift (Ungraded)</v>
          </cell>
        </row>
        <row r="103">
          <cell r="A103" t="str">
            <v>RT</v>
          </cell>
          <cell r="B103" t="str">
            <v>Regular, Third Shift (Ungraded)</v>
          </cell>
        </row>
        <row r="104">
          <cell r="A104" t="str">
            <v>RW</v>
          </cell>
          <cell r="B104" t="str">
            <v>Regular, Fire Fighter Agency Training</v>
          </cell>
        </row>
        <row r="105">
          <cell r="A105" t="str">
            <v>RX</v>
          </cell>
          <cell r="B105" t="str">
            <v>Regular, Emergency Time</v>
          </cell>
        </row>
        <row r="106">
          <cell r="A106" t="str">
            <v>SA</v>
          </cell>
          <cell r="B106" t="str">
            <v>Saturday Work (OS Converted)</v>
          </cell>
        </row>
        <row r="107">
          <cell r="A107" t="str">
            <v>SF</v>
          </cell>
          <cell r="B107" t="str">
            <v>Sunday Work, First Shift Ungraded</v>
          </cell>
        </row>
        <row r="108">
          <cell r="A108" t="str">
            <v>SG</v>
          </cell>
          <cell r="B108" t="str">
            <v>Sunday Work (Graded)</v>
          </cell>
        </row>
        <row r="109">
          <cell r="A109" t="str">
            <v>SO</v>
          </cell>
          <cell r="B109" t="str">
            <v>Sunday Work, Over-time converted due to non-pay</v>
          </cell>
        </row>
        <row r="110">
          <cell r="A110" t="str">
            <v>SR</v>
          </cell>
          <cell r="B110" t="str">
            <v>Sunday Regular 9/3 Nurses</v>
          </cell>
        </row>
        <row r="111">
          <cell r="A111" t="str">
            <v>SS</v>
          </cell>
          <cell r="B111" t="str">
            <v>Sunday Work, Second Shift (ungraded)</v>
          </cell>
        </row>
        <row r="112">
          <cell r="A112" t="str">
            <v>ST</v>
          </cell>
          <cell r="B112" t="str">
            <v>Sunday Work, Third Shift (Ungraded)</v>
          </cell>
        </row>
        <row r="113">
          <cell r="A113" t="str">
            <v>SW</v>
          </cell>
          <cell r="B113" t="str">
            <v>Saturday Pay</v>
          </cell>
        </row>
        <row r="114">
          <cell r="A114" t="str">
            <v>SX</v>
          </cell>
          <cell r="B114" t="str">
            <v>Saturday Regular 9/3 Nurses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4:H20"/>
  <sheetViews>
    <sheetView showGridLines="0" tabSelected="1" topLeftCell="A10" workbookViewId="0">
      <selection activeCell="C22" sqref="C22"/>
    </sheetView>
  </sheetViews>
  <sheetFormatPr defaultRowHeight="15" x14ac:dyDescent="0.25"/>
  <cols>
    <col min="3" max="4" width="6.28515625" bestFit="1" customWidth="1"/>
    <col min="6" max="6" width="25.42578125" customWidth="1"/>
    <col min="7" max="7" width="20.140625" customWidth="1"/>
    <col min="8" max="8" width="21.5703125" customWidth="1"/>
  </cols>
  <sheetData>
    <row r="4" spans="2:8" x14ac:dyDescent="0.25">
      <c r="B4" s="75" t="s">
        <v>160</v>
      </c>
      <c r="C4" s="75"/>
      <c r="D4" s="75"/>
      <c r="E4" s="75"/>
      <c r="F4" s="75"/>
      <c r="G4" s="75"/>
    </row>
    <row r="5" spans="2:8" ht="15" customHeight="1" x14ac:dyDescent="0.25">
      <c r="B5" s="76" t="s">
        <v>161</v>
      </c>
      <c r="C5" s="76"/>
      <c r="D5" s="76"/>
      <c r="E5" s="76"/>
      <c r="F5" s="76"/>
      <c r="G5" s="76"/>
      <c r="H5" s="76"/>
    </row>
    <row r="6" spans="2:8" x14ac:dyDescent="0.25">
      <c r="B6" s="76"/>
      <c r="C6" s="76"/>
      <c r="D6" s="76"/>
      <c r="E6" s="76"/>
      <c r="F6" s="76"/>
      <c r="G6" s="76"/>
      <c r="H6" s="76"/>
    </row>
    <row r="7" spans="2:8" x14ac:dyDescent="0.25">
      <c r="B7" s="76"/>
      <c r="C7" s="76"/>
      <c r="D7" s="76"/>
      <c r="E7" s="76"/>
      <c r="F7" s="76"/>
      <c r="G7" s="76"/>
      <c r="H7" s="76"/>
    </row>
    <row r="8" spans="2:8" x14ac:dyDescent="0.25">
      <c r="B8" s="76"/>
      <c r="C8" s="76"/>
      <c r="D8" s="76"/>
      <c r="E8" s="76"/>
      <c r="F8" s="76"/>
      <c r="G8" s="76"/>
      <c r="H8" s="76"/>
    </row>
    <row r="9" spans="2:8" x14ac:dyDescent="0.25">
      <c r="B9" s="76"/>
      <c r="C9" s="76"/>
      <c r="D9" s="76"/>
      <c r="E9" s="76"/>
      <c r="F9" s="76"/>
      <c r="G9" s="76"/>
      <c r="H9" s="76"/>
    </row>
    <row r="10" spans="2:8" x14ac:dyDescent="0.25">
      <c r="B10" s="76"/>
      <c r="C10" s="76"/>
      <c r="D10" s="76"/>
      <c r="E10" s="76"/>
      <c r="F10" s="76"/>
      <c r="G10" s="76"/>
      <c r="H10" s="76"/>
    </row>
    <row r="11" spans="2:8" x14ac:dyDescent="0.25">
      <c r="B11" s="76"/>
      <c r="C11" s="76"/>
      <c r="D11" s="76"/>
      <c r="E11" s="76"/>
      <c r="F11" s="76"/>
      <c r="G11" s="76"/>
      <c r="H11" s="76"/>
    </row>
    <row r="12" spans="2:8" ht="15.75" thickBot="1" x14ac:dyDescent="0.3"/>
    <row r="13" spans="2:8" ht="15.75" thickBot="1" x14ac:dyDescent="0.3">
      <c r="B13" s="71"/>
      <c r="C13" s="72" t="s">
        <v>154</v>
      </c>
      <c r="D13" s="72" t="s">
        <v>155</v>
      </c>
      <c r="E13" s="72" t="s">
        <v>156</v>
      </c>
      <c r="F13" s="73" t="s">
        <v>157</v>
      </c>
      <c r="G13" s="73" t="s">
        <v>158</v>
      </c>
      <c r="H13" s="73" t="s">
        <v>159</v>
      </c>
    </row>
    <row r="14" spans="2:8" ht="15.75" thickBot="1" x14ac:dyDescent="0.3">
      <c r="B14" s="74" t="s">
        <v>154</v>
      </c>
      <c r="C14" s="66">
        <v>0.31</v>
      </c>
      <c r="D14" s="67"/>
      <c r="E14" s="67"/>
      <c r="F14" s="68">
        <v>0.31</v>
      </c>
      <c r="G14" s="69">
        <v>1704</v>
      </c>
      <c r="H14" s="70">
        <v>532.08549281920079</v>
      </c>
    </row>
    <row r="15" spans="2:8" ht="15.75" thickBot="1" x14ac:dyDescent="0.3">
      <c r="B15" s="74" t="s">
        <v>155</v>
      </c>
      <c r="C15" s="66">
        <v>0.31</v>
      </c>
      <c r="D15" s="66">
        <v>0.45</v>
      </c>
      <c r="E15" s="67"/>
      <c r="F15" s="68">
        <v>0.76</v>
      </c>
      <c r="G15" s="69">
        <v>1704</v>
      </c>
      <c r="H15" s="70">
        <v>1303.3477940113287</v>
      </c>
    </row>
    <row r="16" spans="2:8" ht="15.75" thickBot="1" x14ac:dyDescent="0.3">
      <c r="B16" s="74" t="s">
        <v>156</v>
      </c>
      <c r="C16" s="66">
        <v>0.31</v>
      </c>
      <c r="D16" s="66">
        <v>0.45</v>
      </c>
      <c r="E16" s="66">
        <v>1.55</v>
      </c>
      <c r="F16" s="68">
        <v>2.3199999999999998</v>
      </c>
      <c r="G16" s="69">
        <v>1704</v>
      </c>
      <c r="H16" s="70">
        <v>3950.745775234444</v>
      </c>
    </row>
    <row r="17" spans="2:5" x14ac:dyDescent="0.25">
      <c r="B17" s="64"/>
      <c r="C17" s="64"/>
      <c r="D17" s="64"/>
      <c r="E17" s="64"/>
    </row>
    <row r="18" spans="2:5" x14ac:dyDescent="0.25">
      <c r="B18" s="64"/>
      <c r="C18" s="65"/>
      <c r="E18" s="64"/>
    </row>
    <row r="19" spans="2:5" x14ac:dyDescent="0.25">
      <c r="B19" s="64"/>
      <c r="C19" s="65"/>
      <c r="E19" s="64"/>
    </row>
    <row r="20" spans="2:5" x14ac:dyDescent="0.25">
      <c r="B20" s="64"/>
      <c r="C20" s="64"/>
      <c r="D20" s="64"/>
      <c r="E20" s="64"/>
    </row>
  </sheetData>
  <mergeCells count="2">
    <mergeCell ref="B4:G4"/>
    <mergeCell ref="B5:H1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Z108"/>
  <sheetViews>
    <sheetView showGridLines="0" topLeftCell="A91" zoomScale="70" zoomScaleNormal="70" workbookViewId="0">
      <selection activeCell="G101" sqref="G101"/>
    </sheetView>
  </sheetViews>
  <sheetFormatPr defaultRowHeight="15" x14ac:dyDescent="0.25"/>
  <cols>
    <col min="1" max="1" width="9.140625" style="23"/>
    <col min="2" max="2" width="22" style="23" bestFit="1" customWidth="1"/>
    <col min="3" max="12" width="14.7109375" style="23" customWidth="1"/>
    <col min="13" max="13" width="34.42578125" style="23" bestFit="1" customWidth="1"/>
    <col min="14" max="14" width="53.5703125" style="23" bestFit="1" customWidth="1"/>
    <col min="15" max="15" width="19.140625" style="23" bestFit="1" customWidth="1"/>
    <col min="16" max="16" width="85.7109375" style="23" customWidth="1"/>
    <col min="17" max="17" width="14.42578125" style="23" bestFit="1" customWidth="1"/>
    <col min="18" max="18" width="22.28515625" style="23" bestFit="1" customWidth="1"/>
    <col min="19" max="26" width="8.7109375" style="23"/>
  </cols>
  <sheetData>
    <row r="1" spans="1:26" ht="30" x14ac:dyDescent="0.4">
      <c r="A1" s="1" t="s">
        <v>1</v>
      </c>
      <c r="B1" s="2"/>
      <c r="C1" s="1"/>
      <c r="D1" s="1"/>
      <c r="E1" s="1"/>
      <c r="F1" s="1"/>
      <c r="G1" s="1"/>
      <c r="H1" s="1"/>
      <c r="I1" s="1"/>
      <c r="J1" s="1"/>
      <c r="K1" s="1"/>
      <c r="L1" s="1"/>
      <c r="M1" s="1"/>
      <c r="N1" s="1"/>
      <c r="O1" s="1"/>
      <c r="P1" s="2"/>
      <c r="Q1" s="2"/>
      <c r="R1" s="2"/>
      <c r="S1" s="2"/>
      <c r="T1" s="2"/>
      <c r="U1" s="2"/>
      <c r="V1" s="2"/>
      <c r="W1" s="2"/>
      <c r="X1" s="2"/>
      <c r="Y1" s="2"/>
      <c r="Z1" s="2"/>
    </row>
    <row r="2" spans="1:26" ht="16.5" x14ac:dyDescent="0.3">
      <c r="A2" s="3"/>
      <c r="B2" s="3"/>
      <c r="C2" s="3"/>
      <c r="D2" s="3"/>
      <c r="E2" s="3"/>
      <c r="F2" s="3"/>
      <c r="G2" s="3"/>
      <c r="H2" s="3"/>
      <c r="I2" s="3"/>
      <c r="J2" s="3"/>
      <c r="K2" s="3"/>
      <c r="L2" s="3"/>
      <c r="M2" s="3"/>
      <c r="N2" s="3"/>
      <c r="O2" s="3"/>
      <c r="P2" s="3"/>
      <c r="Q2" s="3"/>
      <c r="R2" s="3"/>
      <c r="S2" s="3"/>
      <c r="T2" s="3"/>
      <c r="U2" s="3"/>
      <c r="V2" s="3"/>
      <c r="W2" s="3"/>
      <c r="X2" s="3"/>
      <c r="Y2" s="3"/>
      <c r="Z2" s="3"/>
    </row>
    <row r="3" spans="1:26" ht="25.5" x14ac:dyDescent="0.35">
      <c r="A3" s="4" t="s">
        <v>2</v>
      </c>
      <c r="B3" s="5"/>
      <c r="C3" s="5"/>
      <c r="D3" s="5"/>
      <c r="E3" s="5"/>
      <c r="F3" s="5"/>
      <c r="G3" s="5"/>
      <c r="H3" s="5"/>
      <c r="I3" s="5"/>
      <c r="J3" s="5"/>
      <c r="K3" s="5"/>
      <c r="L3" s="5"/>
      <c r="M3" s="6"/>
      <c r="N3" s="6"/>
      <c r="O3" s="7"/>
      <c r="P3" s="8"/>
      <c r="Q3" s="8"/>
      <c r="R3" s="8"/>
      <c r="S3" s="8"/>
      <c r="T3" s="8"/>
      <c r="U3" s="8"/>
      <c r="V3" s="8"/>
      <c r="W3" s="8"/>
      <c r="X3" s="8"/>
      <c r="Y3" s="8"/>
      <c r="Z3" s="8"/>
    </row>
    <row r="4" spans="1:26" ht="16.5" x14ac:dyDescent="0.3">
      <c r="A4" s="3"/>
      <c r="B4" s="3"/>
      <c r="C4" s="3"/>
      <c r="D4" s="3"/>
      <c r="E4" s="3"/>
      <c r="F4" s="3"/>
      <c r="G4" s="3"/>
      <c r="H4" s="3"/>
      <c r="I4" s="3"/>
      <c r="J4" s="3"/>
      <c r="K4" s="3"/>
      <c r="L4" s="3"/>
      <c r="M4" s="3"/>
      <c r="N4" s="3"/>
      <c r="O4" s="3"/>
      <c r="P4" s="3"/>
      <c r="Q4" s="3"/>
      <c r="R4" s="3"/>
      <c r="S4" s="3"/>
      <c r="T4" s="3"/>
      <c r="U4" s="3"/>
      <c r="V4" s="3"/>
      <c r="W4" s="3"/>
      <c r="X4" s="3"/>
      <c r="Y4" s="3"/>
      <c r="Z4" s="3"/>
    </row>
    <row r="5" spans="1:26" ht="16.5" x14ac:dyDescent="0.3">
      <c r="A5" s="3"/>
      <c r="B5" s="77" t="s">
        <v>3</v>
      </c>
      <c r="C5" s="77"/>
      <c r="D5" s="77"/>
      <c r="E5" s="77"/>
      <c r="F5" s="77"/>
      <c r="G5" s="77"/>
      <c r="H5" s="77"/>
      <c r="I5" s="77"/>
      <c r="J5" s="77"/>
      <c r="K5" s="77"/>
      <c r="L5" s="77"/>
      <c r="M5" s="77"/>
      <c r="N5" s="77"/>
      <c r="O5" s="77"/>
      <c r="P5" s="3"/>
      <c r="Q5" s="3"/>
      <c r="R5" s="3"/>
      <c r="S5" s="3"/>
      <c r="T5" s="3"/>
      <c r="U5" s="3"/>
      <c r="V5" s="3"/>
      <c r="W5" s="3"/>
      <c r="X5" s="3"/>
      <c r="Y5" s="3"/>
      <c r="Z5" s="3"/>
    </row>
    <row r="6" spans="1:26" ht="16.5" x14ac:dyDescent="0.3">
      <c r="A6" s="3"/>
      <c r="B6" s="78" t="s">
        <v>4</v>
      </c>
      <c r="C6" s="78" t="s">
        <v>5</v>
      </c>
      <c r="D6" s="80"/>
      <c r="E6" s="80"/>
      <c r="F6" s="80"/>
      <c r="G6" s="80"/>
      <c r="H6" s="80"/>
      <c r="I6" s="80"/>
      <c r="J6" s="80"/>
      <c r="K6" s="80"/>
      <c r="L6" s="80"/>
      <c r="M6" s="81" t="s">
        <v>6</v>
      </c>
      <c r="N6" s="81" t="s">
        <v>7</v>
      </c>
      <c r="O6" s="83" t="s">
        <v>8</v>
      </c>
      <c r="P6" s="3"/>
      <c r="Q6" s="3"/>
      <c r="R6" s="3"/>
      <c r="S6" s="3"/>
      <c r="T6" s="3"/>
      <c r="U6" s="3"/>
      <c r="V6" s="3"/>
      <c r="W6" s="3"/>
      <c r="X6" s="3"/>
      <c r="Y6" s="3"/>
      <c r="Z6" s="3"/>
    </row>
    <row r="7" spans="1:26" ht="16.5" x14ac:dyDescent="0.3">
      <c r="A7" s="3"/>
      <c r="B7" s="79"/>
      <c r="C7" s="9" t="s">
        <v>9</v>
      </c>
      <c r="D7" s="9" t="s">
        <v>10</v>
      </c>
      <c r="E7" s="9" t="s">
        <v>11</v>
      </c>
      <c r="F7" s="9" t="s">
        <v>12</v>
      </c>
      <c r="G7" s="9" t="s">
        <v>13</v>
      </c>
      <c r="H7" s="9" t="s">
        <v>14</v>
      </c>
      <c r="I7" s="9" t="s">
        <v>15</v>
      </c>
      <c r="J7" s="9" t="s">
        <v>16</v>
      </c>
      <c r="K7" s="9" t="s">
        <v>17</v>
      </c>
      <c r="L7" s="9" t="s">
        <v>18</v>
      </c>
      <c r="M7" s="82"/>
      <c r="N7" s="82"/>
      <c r="O7" s="83"/>
      <c r="P7" s="3"/>
      <c r="Q7" s="3"/>
      <c r="R7" s="3"/>
      <c r="S7" s="3"/>
      <c r="T7" s="3"/>
      <c r="U7" s="3"/>
      <c r="V7" s="3"/>
      <c r="W7" s="3"/>
      <c r="X7" s="3"/>
      <c r="Y7" s="3"/>
      <c r="Z7" s="3"/>
    </row>
    <row r="8" spans="1:26" ht="16.5" x14ac:dyDescent="0.3">
      <c r="A8" s="3"/>
      <c r="B8" s="10" t="s">
        <v>19</v>
      </c>
      <c r="C8" s="10" t="s">
        <v>20</v>
      </c>
      <c r="D8" s="10" t="s">
        <v>21</v>
      </c>
      <c r="E8" s="10" t="s">
        <v>22</v>
      </c>
      <c r="F8" s="10"/>
      <c r="G8" s="10"/>
      <c r="H8" s="10"/>
      <c r="I8" s="10"/>
      <c r="J8" s="10"/>
      <c r="K8" s="10"/>
      <c r="L8" s="10"/>
      <c r="M8" s="11" t="s">
        <v>23</v>
      </c>
      <c r="N8" s="11" t="s">
        <v>24</v>
      </c>
      <c r="O8" s="12">
        <v>5008962.5999999996</v>
      </c>
      <c r="P8" s="3"/>
      <c r="Q8" s="3"/>
      <c r="R8" s="3"/>
      <c r="S8" s="3"/>
      <c r="T8" s="3"/>
      <c r="U8" s="3"/>
      <c r="V8" s="3"/>
      <c r="W8" s="3"/>
      <c r="X8" s="3"/>
      <c r="Y8" s="3"/>
      <c r="Z8" s="3"/>
    </row>
    <row r="9" spans="1:26" ht="16.5" x14ac:dyDescent="0.3">
      <c r="A9" s="3"/>
      <c r="B9" s="10" t="s">
        <v>19</v>
      </c>
      <c r="C9" s="10" t="s">
        <v>20</v>
      </c>
      <c r="D9" s="10" t="s">
        <v>21</v>
      </c>
      <c r="E9" s="10" t="s">
        <v>22</v>
      </c>
      <c r="F9" s="10"/>
      <c r="G9" s="10"/>
      <c r="H9" s="10"/>
      <c r="I9" s="10"/>
      <c r="J9" s="10"/>
      <c r="K9" s="10"/>
      <c r="L9" s="10"/>
      <c r="M9" s="11" t="s">
        <v>25</v>
      </c>
      <c r="N9" s="11" t="s">
        <v>26</v>
      </c>
      <c r="O9" s="13">
        <v>300000</v>
      </c>
      <c r="P9" s="3"/>
      <c r="Q9" s="3"/>
      <c r="R9" s="3"/>
      <c r="S9" s="3"/>
      <c r="T9" s="3"/>
      <c r="U9" s="3"/>
      <c r="V9" s="3"/>
      <c r="W9" s="3"/>
      <c r="X9" s="3"/>
      <c r="Y9" s="3"/>
      <c r="Z9" s="3"/>
    </row>
    <row r="10" spans="1:26" ht="16.5" x14ac:dyDescent="0.3">
      <c r="A10" s="3"/>
      <c r="B10" s="10" t="s">
        <v>19</v>
      </c>
      <c r="C10" s="10" t="s">
        <v>20</v>
      </c>
      <c r="D10" s="10" t="s">
        <v>21</v>
      </c>
      <c r="E10" s="10" t="s">
        <v>22</v>
      </c>
      <c r="F10" s="10"/>
      <c r="G10" s="10"/>
      <c r="H10" s="10"/>
      <c r="I10" s="10"/>
      <c r="J10" s="10"/>
      <c r="K10" s="10"/>
      <c r="L10" s="10"/>
      <c r="M10" s="11" t="s">
        <v>27</v>
      </c>
      <c r="N10" s="11" t="s">
        <v>28</v>
      </c>
      <c r="O10" s="13">
        <v>600000</v>
      </c>
      <c r="P10" s="3"/>
      <c r="Q10" s="3"/>
      <c r="R10" s="3"/>
      <c r="S10" s="3"/>
      <c r="T10" s="3"/>
      <c r="U10" s="3"/>
      <c r="V10" s="3"/>
      <c r="W10" s="3"/>
      <c r="X10" s="3"/>
      <c r="Y10" s="3"/>
      <c r="Z10" s="3"/>
    </row>
    <row r="11" spans="1:26" ht="16.5" x14ac:dyDescent="0.3">
      <c r="A11" s="3"/>
      <c r="B11" s="10" t="s">
        <v>19</v>
      </c>
      <c r="C11" s="10" t="s">
        <v>20</v>
      </c>
      <c r="D11" s="10" t="s">
        <v>21</v>
      </c>
      <c r="E11" s="10" t="s">
        <v>22</v>
      </c>
      <c r="F11" s="10"/>
      <c r="G11" s="10"/>
      <c r="H11" s="10"/>
      <c r="I11" s="10"/>
      <c r="J11" s="10"/>
      <c r="K11" s="10"/>
      <c r="L11" s="10"/>
      <c r="M11" s="11" t="s">
        <v>29</v>
      </c>
      <c r="N11" s="11" t="s">
        <v>30</v>
      </c>
      <c r="O11" s="13">
        <v>5000</v>
      </c>
      <c r="P11" s="3"/>
      <c r="Q11" s="3"/>
      <c r="R11" s="3"/>
      <c r="S11" s="3"/>
      <c r="T11" s="3"/>
      <c r="U11" s="3"/>
      <c r="V11" s="3"/>
      <c r="W11" s="3"/>
      <c r="X11" s="3"/>
      <c r="Y11" s="3"/>
      <c r="Z11" s="3"/>
    </row>
    <row r="12" spans="1:26" ht="16.5" x14ac:dyDescent="0.3">
      <c r="A12" s="3"/>
      <c r="B12" s="10" t="s">
        <v>19</v>
      </c>
      <c r="C12" s="10" t="s">
        <v>20</v>
      </c>
      <c r="D12" s="10" t="s">
        <v>21</v>
      </c>
      <c r="E12" s="10" t="s">
        <v>22</v>
      </c>
      <c r="F12" s="10"/>
      <c r="G12" s="10"/>
      <c r="H12" s="10"/>
      <c r="I12" s="10"/>
      <c r="J12" s="10"/>
      <c r="K12" s="10"/>
      <c r="L12" s="10"/>
      <c r="M12" s="11" t="s">
        <v>31</v>
      </c>
      <c r="N12" s="11" t="s">
        <v>32</v>
      </c>
      <c r="O12" s="13">
        <v>5000</v>
      </c>
      <c r="P12" s="3"/>
      <c r="Q12" s="3"/>
      <c r="R12" s="3"/>
      <c r="S12" s="3"/>
      <c r="T12" s="3"/>
      <c r="U12" s="3"/>
      <c r="V12" s="3"/>
      <c r="W12" s="3"/>
      <c r="X12" s="3"/>
      <c r="Y12" s="3"/>
      <c r="Z12" s="3"/>
    </row>
    <row r="13" spans="1:26" ht="16.5" x14ac:dyDescent="0.3">
      <c r="A13" s="3"/>
      <c r="B13" s="10" t="s">
        <v>19</v>
      </c>
      <c r="C13" s="10" t="s">
        <v>20</v>
      </c>
      <c r="D13" s="10" t="s">
        <v>21</v>
      </c>
      <c r="E13" s="10" t="s">
        <v>22</v>
      </c>
      <c r="F13" s="10"/>
      <c r="G13" s="10"/>
      <c r="H13" s="10"/>
      <c r="I13" s="10"/>
      <c r="J13" s="10"/>
      <c r="K13" s="10"/>
      <c r="L13" s="10"/>
      <c r="M13" s="11" t="s">
        <v>33</v>
      </c>
      <c r="N13" s="11" t="s">
        <v>34</v>
      </c>
      <c r="O13" s="13">
        <v>5040</v>
      </c>
      <c r="P13" s="3"/>
      <c r="Q13" s="3"/>
      <c r="R13" s="3"/>
      <c r="S13" s="3"/>
      <c r="T13" s="3"/>
      <c r="U13" s="3"/>
      <c r="V13" s="3"/>
      <c r="W13" s="3"/>
      <c r="X13" s="3"/>
      <c r="Y13" s="3"/>
      <c r="Z13" s="3"/>
    </row>
    <row r="14" spans="1:26" ht="16.5" x14ac:dyDescent="0.3">
      <c r="A14" s="3"/>
      <c r="B14" s="10" t="s">
        <v>19</v>
      </c>
      <c r="C14" s="10" t="s">
        <v>20</v>
      </c>
      <c r="D14" s="10" t="s">
        <v>21</v>
      </c>
      <c r="E14" s="10" t="s">
        <v>22</v>
      </c>
      <c r="F14" s="10"/>
      <c r="G14" s="10"/>
      <c r="H14" s="10"/>
      <c r="I14" s="10"/>
      <c r="J14" s="10"/>
      <c r="K14" s="10"/>
      <c r="L14" s="10"/>
      <c r="M14" s="11" t="s">
        <v>35</v>
      </c>
      <c r="N14" s="11" t="s">
        <v>36</v>
      </c>
      <c r="O14" s="13">
        <v>10000</v>
      </c>
      <c r="P14" s="3"/>
      <c r="Q14" s="3"/>
      <c r="R14" s="3"/>
      <c r="S14" s="3"/>
      <c r="T14" s="3"/>
      <c r="U14" s="3"/>
      <c r="V14" s="3"/>
      <c r="W14" s="3"/>
      <c r="X14" s="3"/>
      <c r="Y14" s="3"/>
      <c r="Z14" s="3"/>
    </row>
    <row r="15" spans="1:26" ht="16.5" x14ac:dyDescent="0.3">
      <c r="A15" s="3"/>
      <c r="B15" s="10" t="s">
        <v>19</v>
      </c>
      <c r="C15" s="10" t="s">
        <v>20</v>
      </c>
      <c r="D15" s="10" t="s">
        <v>21</v>
      </c>
      <c r="E15" s="10" t="s">
        <v>22</v>
      </c>
      <c r="F15" s="10"/>
      <c r="G15" s="10"/>
      <c r="H15" s="10"/>
      <c r="I15" s="10"/>
      <c r="J15" s="10"/>
      <c r="K15" s="10"/>
      <c r="L15" s="10"/>
      <c r="M15" s="11" t="s">
        <v>37</v>
      </c>
      <c r="N15" s="11" t="s">
        <v>38</v>
      </c>
      <c r="O15" s="13">
        <v>10000</v>
      </c>
      <c r="P15" s="3"/>
      <c r="Q15" s="3"/>
      <c r="R15" s="3"/>
      <c r="S15" s="3"/>
      <c r="T15" s="3"/>
      <c r="U15" s="3"/>
      <c r="V15" s="3"/>
      <c r="W15" s="3"/>
      <c r="X15" s="3"/>
      <c r="Y15" s="3"/>
      <c r="Z15" s="3"/>
    </row>
    <row r="16" spans="1:26" ht="16.5" x14ac:dyDescent="0.3">
      <c r="A16" s="3"/>
      <c r="B16" s="10" t="s">
        <v>19</v>
      </c>
      <c r="C16" s="10" t="s">
        <v>20</v>
      </c>
      <c r="D16" s="10" t="s">
        <v>21</v>
      </c>
      <c r="E16" s="10" t="s">
        <v>22</v>
      </c>
      <c r="F16" s="10"/>
      <c r="G16" s="10"/>
      <c r="H16" s="10"/>
      <c r="I16" s="10"/>
      <c r="J16" s="10"/>
      <c r="K16" s="10"/>
      <c r="L16" s="10"/>
      <c r="M16" s="11" t="s">
        <v>39</v>
      </c>
      <c r="N16" s="11" t="s">
        <v>40</v>
      </c>
      <c r="O16" s="13">
        <v>50000</v>
      </c>
      <c r="P16" s="3"/>
      <c r="Q16" s="3"/>
      <c r="R16" s="3"/>
      <c r="S16" s="3"/>
      <c r="T16" s="3"/>
      <c r="U16" s="3"/>
      <c r="V16" s="3"/>
      <c r="W16" s="3"/>
      <c r="X16" s="3"/>
      <c r="Y16" s="3"/>
      <c r="Z16" s="3"/>
    </row>
    <row r="17" spans="1:26" ht="16.5" x14ac:dyDescent="0.3">
      <c r="A17" s="3"/>
      <c r="B17" s="10" t="s">
        <v>19</v>
      </c>
      <c r="C17" s="10" t="s">
        <v>20</v>
      </c>
      <c r="D17" s="10" t="s">
        <v>22</v>
      </c>
      <c r="E17" s="10"/>
      <c r="F17" s="10"/>
      <c r="G17" s="10"/>
      <c r="H17" s="10"/>
      <c r="I17" s="10"/>
      <c r="J17" s="10"/>
      <c r="K17" s="10"/>
      <c r="L17" s="10"/>
      <c r="M17" s="11" t="s">
        <v>41</v>
      </c>
      <c r="N17" s="11" t="s">
        <v>42</v>
      </c>
      <c r="O17" s="13">
        <v>500</v>
      </c>
      <c r="P17" s="3"/>
      <c r="Q17" s="3"/>
      <c r="R17" s="3"/>
      <c r="S17" s="3"/>
      <c r="T17" s="3"/>
      <c r="U17" s="3"/>
      <c r="V17" s="3"/>
      <c r="W17" s="3"/>
      <c r="X17" s="3"/>
      <c r="Y17" s="3"/>
      <c r="Z17" s="3"/>
    </row>
    <row r="18" spans="1:26" ht="16.5" x14ac:dyDescent="0.3">
      <c r="A18" s="3"/>
      <c r="B18" s="10" t="s">
        <v>19</v>
      </c>
      <c r="C18" s="10" t="s">
        <v>20</v>
      </c>
      <c r="D18" s="10" t="s">
        <v>22</v>
      </c>
      <c r="E18" s="10"/>
      <c r="F18" s="10"/>
      <c r="G18" s="10"/>
      <c r="H18" s="10"/>
      <c r="I18" s="10"/>
      <c r="J18" s="10"/>
      <c r="K18" s="10"/>
      <c r="L18" s="10"/>
      <c r="M18" s="11" t="s">
        <v>43</v>
      </c>
      <c r="N18" s="11" t="s">
        <v>44</v>
      </c>
      <c r="O18" s="12">
        <v>4887100</v>
      </c>
      <c r="P18" s="3"/>
      <c r="Q18" s="3"/>
      <c r="R18" s="3"/>
      <c r="S18" s="3"/>
      <c r="T18" s="3"/>
      <c r="U18" s="3"/>
      <c r="V18" s="3"/>
      <c r="W18" s="3"/>
      <c r="X18" s="3"/>
      <c r="Y18" s="3"/>
      <c r="Z18" s="3"/>
    </row>
    <row r="19" spans="1:26" ht="16.5" x14ac:dyDescent="0.3">
      <c r="A19" s="3"/>
      <c r="B19" s="10" t="s">
        <v>19</v>
      </c>
      <c r="C19" s="10" t="s">
        <v>20</v>
      </c>
      <c r="D19" s="10" t="s">
        <v>22</v>
      </c>
      <c r="E19" s="10"/>
      <c r="F19" s="10"/>
      <c r="G19" s="10"/>
      <c r="H19" s="10"/>
      <c r="I19" s="10"/>
      <c r="J19" s="10"/>
      <c r="K19" s="10"/>
      <c r="L19" s="10"/>
      <c r="M19" s="11" t="s">
        <v>45</v>
      </c>
      <c r="N19" s="11" t="s">
        <v>46</v>
      </c>
      <c r="O19" s="12">
        <v>1383300</v>
      </c>
      <c r="P19" s="3"/>
      <c r="Q19" s="3"/>
      <c r="R19" s="3"/>
      <c r="S19" s="3"/>
      <c r="T19" s="3"/>
      <c r="U19" s="3"/>
      <c r="V19" s="3"/>
      <c r="W19" s="3"/>
      <c r="X19" s="3"/>
      <c r="Y19" s="3"/>
      <c r="Z19" s="3"/>
    </row>
    <row r="20" spans="1:26" ht="16.5" x14ac:dyDescent="0.3">
      <c r="A20" s="3"/>
      <c r="B20" s="10" t="s">
        <v>19</v>
      </c>
      <c r="C20" s="10" t="s">
        <v>47</v>
      </c>
      <c r="D20" s="10" t="s">
        <v>48</v>
      </c>
      <c r="E20" s="10" t="s">
        <v>49</v>
      </c>
      <c r="F20" s="10" t="s">
        <v>50</v>
      </c>
      <c r="G20" s="10"/>
      <c r="H20" s="10"/>
      <c r="I20" s="10"/>
      <c r="J20" s="10"/>
      <c r="K20" s="10"/>
      <c r="L20" s="10"/>
      <c r="M20" s="11" t="s">
        <v>51</v>
      </c>
      <c r="N20" s="11" t="s">
        <v>52</v>
      </c>
      <c r="O20" s="12">
        <v>355900</v>
      </c>
      <c r="P20" s="3"/>
      <c r="Q20" s="3"/>
      <c r="R20" s="3"/>
      <c r="S20" s="3"/>
      <c r="T20" s="3"/>
      <c r="U20" s="3"/>
      <c r="V20" s="3"/>
      <c r="W20" s="3"/>
      <c r="X20" s="3"/>
      <c r="Y20" s="3"/>
      <c r="Z20" s="3"/>
    </row>
    <row r="21" spans="1:26" ht="16.5" x14ac:dyDescent="0.3">
      <c r="A21" s="3"/>
      <c r="B21" s="10" t="s">
        <v>53</v>
      </c>
      <c r="C21" s="10" t="s">
        <v>20</v>
      </c>
      <c r="D21" s="10" t="s">
        <v>22</v>
      </c>
      <c r="E21" s="10" t="s">
        <v>47</v>
      </c>
      <c r="F21" s="10"/>
      <c r="G21" s="10"/>
      <c r="H21" s="10"/>
      <c r="I21" s="10"/>
      <c r="J21" s="10"/>
      <c r="K21" s="10"/>
      <c r="L21" s="10"/>
      <c r="M21" s="11" t="s">
        <v>54</v>
      </c>
      <c r="N21" s="11" t="s">
        <v>55</v>
      </c>
      <c r="O21" s="12">
        <v>468900</v>
      </c>
      <c r="P21" s="3"/>
      <c r="Q21" s="3"/>
      <c r="R21" s="3"/>
      <c r="S21" s="3"/>
      <c r="T21" s="3"/>
      <c r="U21" s="3"/>
      <c r="V21" s="3"/>
      <c r="W21" s="3"/>
      <c r="X21" s="3"/>
      <c r="Y21" s="3"/>
      <c r="Z21" s="3"/>
    </row>
    <row r="22" spans="1:26" ht="16.5" x14ac:dyDescent="0.3">
      <c r="A22" s="3"/>
      <c r="B22" s="10" t="s">
        <v>56</v>
      </c>
      <c r="C22" s="10" t="s">
        <v>20</v>
      </c>
      <c r="D22" s="10" t="s">
        <v>22</v>
      </c>
      <c r="E22" s="10" t="s">
        <v>49</v>
      </c>
      <c r="F22" s="10"/>
      <c r="G22" s="10"/>
      <c r="H22" s="10"/>
      <c r="I22" s="10"/>
      <c r="J22" s="10"/>
      <c r="K22" s="10"/>
      <c r="L22" s="10"/>
      <c r="M22" s="11" t="s">
        <v>57</v>
      </c>
      <c r="N22" s="11" t="s">
        <v>58</v>
      </c>
      <c r="O22" s="12">
        <v>3867500</v>
      </c>
      <c r="P22" s="3"/>
      <c r="Q22" s="3"/>
      <c r="R22" s="3"/>
      <c r="S22" s="3"/>
      <c r="T22" s="3"/>
      <c r="U22" s="3"/>
      <c r="V22" s="3"/>
      <c r="W22" s="3"/>
      <c r="X22" s="3"/>
      <c r="Y22" s="3"/>
      <c r="Z22" s="3"/>
    </row>
    <row r="23" spans="1:26" ht="16.5" x14ac:dyDescent="0.3">
      <c r="A23" s="3"/>
      <c r="B23" s="14"/>
      <c r="C23" s="14"/>
      <c r="D23" s="14"/>
      <c r="E23" s="14"/>
      <c r="F23" s="14"/>
      <c r="G23" s="14"/>
      <c r="H23" s="14"/>
      <c r="I23" s="14"/>
      <c r="J23" s="14"/>
      <c r="K23" s="14"/>
      <c r="L23" s="14"/>
      <c r="M23" s="15"/>
      <c r="N23" s="15"/>
      <c r="O23" s="16"/>
      <c r="P23" s="3"/>
      <c r="Q23" s="3"/>
      <c r="R23" s="3"/>
      <c r="S23" s="3"/>
      <c r="T23" s="3"/>
      <c r="U23" s="3"/>
      <c r="V23" s="3"/>
      <c r="W23" s="3"/>
      <c r="X23" s="3"/>
      <c r="Y23" s="3"/>
      <c r="Z23" s="3"/>
    </row>
    <row r="24" spans="1:26" ht="16.5" x14ac:dyDescent="0.3">
      <c r="A24" s="3"/>
      <c r="B24" s="84" t="s">
        <v>59</v>
      </c>
      <c r="C24" s="84"/>
      <c r="D24" s="85">
        <f>SUM(O8:O22)</f>
        <v>16957202.600000001</v>
      </c>
      <c r="E24" s="85"/>
      <c r="F24" s="14"/>
      <c r="G24" s="14"/>
      <c r="H24" s="14"/>
      <c r="I24" s="14"/>
      <c r="J24" s="14"/>
      <c r="K24" s="14"/>
      <c r="L24" s="14"/>
      <c r="M24" s="15"/>
      <c r="N24" s="15"/>
      <c r="O24" s="16"/>
      <c r="P24" s="3"/>
      <c r="Q24" s="3"/>
      <c r="R24" s="3"/>
      <c r="S24" s="3"/>
      <c r="T24" s="3"/>
      <c r="U24" s="3"/>
      <c r="V24" s="3"/>
      <c r="W24" s="3"/>
      <c r="X24" s="3"/>
      <c r="Y24" s="3"/>
      <c r="Z24" s="3"/>
    </row>
    <row r="25" spans="1:26" ht="16.5" x14ac:dyDescent="0.3">
      <c r="A25" s="3"/>
      <c r="B25" s="17"/>
      <c r="C25" s="17"/>
      <c r="D25" s="17"/>
      <c r="E25" s="17"/>
      <c r="F25" s="3"/>
      <c r="G25" s="17"/>
      <c r="H25" s="14"/>
      <c r="I25" s="14"/>
      <c r="J25" s="14"/>
      <c r="K25" s="14"/>
      <c r="L25" s="14"/>
      <c r="M25" s="15"/>
      <c r="N25" s="15"/>
      <c r="O25" s="16"/>
      <c r="P25" s="3"/>
      <c r="Q25" s="3"/>
      <c r="R25" s="3"/>
      <c r="S25" s="3"/>
      <c r="T25" s="3"/>
      <c r="U25" s="3"/>
      <c r="V25" s="3"/>
      <c r="W25" s="3"/>
      <c r="X25" s="3"/>
      <c r="Y25" s="3"/>
      <c r="Z25" s="3"/>
    </row>
    <row r="26" spans="1:26" ht="16.5" x14ac:dyDescent="0.3">
      <c r="A26" s="3"/>
      <c r="B26" s="79" t="s">
        <v>60</v>
      </c>
      <c r="C26" s="79"/>
      <c r="D26" s="86">
        <v>380652</v>
      </c>
      <c r="E26" s="86"/>
      <c r="F26" s="3"/>
      <c r="G26" s="17"/>
      <c r="H26" s="14"/>
      <c r="I26" s="14"/>
      <c r="J26" s="14"/>
      <c r="K26" s="14"/>
      <c r="L26" s="14"/>
      <c r="M26" s="15"/>
      <c r="N26" s="15"/>
      <c r="O26" s="16"/>
      <c r="P26" s="3"/>
      <c r="Q26" s="3"/>
      <c r="R26" s="3"/>
      <c r="S26" s="3"/>
      <c r="T26" s="3"/>
      <c r="U26" s="3"/>
      <c r="V26" s="3"/>
      <c r="W26" s="3"/>
      <c r="X26" s="3"/>
      <c r="Y26" s="3"/>
      <c r="Z26" s="3"/>
    </row>
    <row r="27" spans="1:26" ht="16.5" x14ac:dyDescent="0.3">
      <c r="A27" s="3"/>
      <c r="B27" s="79"/>
      <c r="C27" s="79"/>
      <c r="D27" s="86"/>
      <c r="E27" s="86"/>
      <c r="F27" s="3"/>
      <c r="G27" s="17"/>
      <c r="H27" s="14"/>
      <c r="I27" s="14"/>
      <c r="J27" s="14"/>
      <c r="K27" s="14"/>
      <c r="L27" s="14"/>
      <c r="M27" s="15"/>
      <c r="N27" s="15"/>
      <c r="O27" s="16"/>
      <c r="P27" s="3"/>
      <c r="Q27" s="3"/>
      <c r="R27" s="3"/>
      <c r="S27" s="3"/>
      <c r="T27" s="3"/>
      <c r="U27" s="3"/>
      <c r="V27" s="3"/>
      <c r="W27" s="3"/>
      <c r="X27" s="3"/>
      <c r="Y27" s="3"/>
      <c r="Z27" s="3"/>
    </row>
    <row r="28" spans="1:26" ht="16.5" x14ac:dyDescent="0.3">
      <c r="A28" s="3"/>
      <c r="B28" s="17"/>
      <c r="C28" s="17"/>
      <c r="D28" s="17"/>
      <c r="E28" s="17"/>
      <c r="F28" s="3"/>
      <c r="G28" s="17"/>
      <c r="H28" s="14"/>
      <c r="I28" s="14"/>
      <c r="J28" s="14"/>
      <c r="K28" s="14"/>
      <c r="L28" s="14"/>
      <c r="M28" s="15"/>
      <c r="N28" s="15"/>
      <c r="O28" s="16"/>
      <c r="P28" s="3"/>
      <c r="Q28" s="3"/>
      <c r="R28" s="3"/>
      <c r="S28" s="3"/>
      <c r="T28" s="3"/>
      <c r="U28" s="3"/>
      <c r="V28" s="3"/>
      <c r="W28" s="3"/>
      <c r="X28" s="3"/>
      <c r="Y28" s="3"/>
      <c r="Z28" s="3"/>
    </row>
    <row r="29" spans="1:26" ht="16.5" x14ac:dyDescent="0.3">
      <c r="A29" s="3"/>
      <c r="B29" s="79" t="s">
        <v>61</v>
      </c>
      <c r="C29" s="79"/>
      <c r="D29" s="87" t="s">
        <v>62</v>
      </c>
      <c r="E29" s="87"/>
      <c r="F29" s="91" t="s">
        <v>63</v>
      </c>
      <c r="G29" s="91"/>
      <c r="H29" s="14"/>
      <c r="I29" s="14"/>
      <c r="J29" s="14"/>
      <c r="K29" s="14"/>
      <c r="L29" s="14"/>
      <c r="M29" s="15"/>
      <c r="N29" s="15"/>
      <c r="O29" s="16"/>
      <c r="P29" s="3"/>
      <c r="Q29" s="3"/>
      <c r="R29" s="3"/>
      <c r="S29" s="3"/>
      <c r="T29" s="3"/>
      <c r="U29" s="3"/>
      <c r="V29" s="3"/>
      <c r="W29" s="3"/>
      <c r="X29" s="3"/>
      <c r="Y29" s="3"/>
      <c r="Z29" s="3"/>
    </row>
    <row r="30" spans="1:26" ht="16.5" x14ac:dyDescent="0.3">
      <c r="A30" s="3"/>
      <c r="B30" s="79"/>
      <c r="C30" s="79"/>
      <c r="D30" s="87"/>
      <c r="E30" s="87"/>
      <c r="F30" s="91"/>
      <c r="G30" s="91"/>
      <c r="H30" s="14"/>
      <c r="I30" s="14"/>
      <c r="J30" s="14"/>
      <c r="K30" s="14"/>
      <c r="L30" s="14"/>
      <c r="M30" s="15"/>
      <c r="N30" s="15"/>
      <c r="O30" s="16"/>
      <c r="P30" s="3"/>
      <c r="Q30" s="3"/>
      <c r="R30" s="3"/>
      <c r="S30" s="3"/>
      <c r="T30" s="3"/>
      <c r="U30" s="3"/>
      <c r="V30" s="3"/>
      <c r="W30" s="3"/>
      <c r="X30" s="3"/>
      <c r="Y30" s="3"/>
      <c r="Z30" s="3"/>
    </row>
    <row r="31" spans="1:26" ht="16.5" x14ac:dyDescent="0.3">
      <c r="A31" s="3"/>
      <c r="B31" s="17"/>
      <c r="C31" s="17"/>
      <c r="D31" s="17"/>
      <c r="E31" s="17"/>
      <c r="F31" s="17"/>
      <c r="G31" s="17"/>
      <c r="H31" s="14"/>
      <c r="I31" s="14"/>
      <c r="J31" s="14"/>
      <c r="K31" s="14"/>
      <c r="L31" s="14"/>
      <c r="M31" s="15"/>
      <c r="N31" s="15"/>
      <c r="O31" s="16"/>
      <c r="P31" s="3"/>
      <c r="Q31" s="3"/>
      <c r="R31" s="3"/>
      <c r="S31" s="3"/>
      <c r="T31" s="3"/>
      <c r="U31" s="3"/>
      <c r="V31" s="3"/>
      <c r="W31" s="3"/>
      <c r="X31" s="3"/>
      <c r="Y31" s="3"/>
      <c r="Z31" s="3"/>
    </row>
    <row r="32" spans="1:26" ht="16.5" x14ac:dyDescent="0.3">
      <c r="A32" s="3"/>
      <c r="B32" s="84" t="s">
        <v>64</v>
      </c>
      <c r="C32" s="84"/>
      <c r="D32" s="85">
        <f>D24/D26</f>
        <v>44.547782751699721</v>
      </c>
      <c r="E32" s="85"/>
      <c r="F32" s="17"/>
      <c r="G32" s="17"/>
      <c r="H32" s="14"/>
      <c r="I32" s="14"/>
      <c r="J32" s="14"/>
      <c r="K32" s="14"/>
      <c r="L32" s="14"/>
      <c r="M32" s="15"/>
      <c r="N32" s="15"/>
      <c r="O32" s="16"/>
      <c r="P32" s="3"/>
      <c r="Q32" s="3"/>
      <c r="R32" s="3"/>
      <c r="S32" s="3"/>
      <c r="T32" s="3"/>
      <c r="U32" s="3"/>
      <c r="V32" s="3"/>
      <c r="W32" s="3"/>
      <c r="X32" s="3"/>
      <c r="Y32" s="3"/>
      <c r="Z32" s="3"/>
    </row>
    <row r="33" spans="1:26" ht="16.5" x14ac:dyDescent="0.3">
      <c r="A33" s="3"/>
      <c r="B33" s="17"/>
      <c r="C33" s="17"/>
      <c r="D33" s="17"/>
      <c r="E33" s="17"/>
      <c r="F33" s="3"/>
      <c r="G33" s="17"/>
      <c r="H33" s="14"/>
      <c r="I33" s="14"/>
      <c r="J33" s="14"/>
      <c r="K33" s="14"/>
      <c r="L33" s="14"/>
      <c r="M33" s="15"/>
      <c r="N33" s="15"/>
      <c r="O33" s="16"/>
      <c r="P33" s="3"/>
      <c r="Q33" s="3"/>
      <c r="R33" s="3"/>
      <c r="S33" s="3"/>
      <c r="T33" s="3"/>
      <c r="U33" s="3"/>
      <c r="V33" s="3"/>
      <c r="W33" s="3"/>
      <c r="X33" s="3"/>
      <c r="Y33" s="3"/>
      <c r="Z33" s="3"/>
    </row>
    <row r="34" spans="1:26" ht="25.5" x14ac:dyDescent="0.35">
      <c r="A34" s="4" t="s">
        <v>65</v>
      </c>
      <c r="B34" s="5"/>
      <c r="C34" s="5"/>
      <c r="D34" s="5"/>
      <c r="E34" s="5"/>
      <c r="F34" s="5"/>
      <c r="G34" s="5"/>
      <c r="H34" s="5"/>
      <c r="I34" s="5"/>
      <c r="J34" s="5"/>
      <c r="K34" s="5"/>
      <c r="L34" s="5"/>
      <c r="M34" s="6"/>
      <c r="N34" s="6"/>
      <c r="O34" s="7"/>
      <c r="P34" s="8"/>
      <c r="Q34" s="8"/>
      <c r="R34" s="8"/>
      <c r="S34" s="8"/>
      <c r="T34" s="8"/>
      <c r="U34" s="8"/>
      <c r="V34" s="8"/>
      <c r="W34" s="8"/>
      <c r="X34" s="8"/>
      <c r="Y34" s="8"/>
      <c r="Z34" s="8"/>
    </row>
    <row r="35" spans="1:26" ht="16.5" x14ac:dyDescent="0.3">
      <c r="A35" s="3"/>
      <c r="B35" s="3"/>
      <c r="C35" s="3"/>
      <c r="D35" s="18"/>
      <c r="E35" s="15"/>
      <c r="F35" s="15"/>
      <c r="G35" s="19"/>
      <c r="H35" s="3"/>
      <c r="I35" s="3"/>
      <c r="J35" s="3"/>
      <c r="K35" s="3"/>
      <c r="L35" s="3"/>
      <c r="M35" s="3"/>
      <c r="N35" s="3"/>
      <c r="O35" s="3"/>
      <c r="P35" s="3"/>
      <c r="Q35" s="3"/>
      <c r="R35" s="3"/>
      <c r="S35" s="3"/>
      <c r="T35" s="3"/>
      <c r="U35" s="3"/>
      <c r="V35" s="3"/>
      <c r="W35" s="3"/>
      <c r="X35" s="3"/>
      <c r="Y35" s="3"/>
      <c r="Z35" s="3"/>
    </row>
    <row r="36" spans="1:26" ht="16.5" x14ac:dyDescent="0.3">
      <c r="A36" s="20" t="s">
        <v>66</v>
      </c>
      <c r="B36" s="3"/>
      <c r="C36" s="3"/>
      <c r="D36" s="18"/>
      <c r="E36" s="15"/>
      <c r="F36" s="15"/>
      <c r="G36" s="19"/>
      <c r="H36" s="3"/>
      <c r="I36" s="3"/>
      <c r="J36" s="3"/>
      <c r="K36" s="3"/>
      <c r="L36" s="3"/>
      <c r="M36" s="3"/>
      <c r="N36" s="3"/>
      <c r="O36" s="3"/>
      <c r="P36" s="3"/>
      <c r="Q36" s="3"/>
      <c r="R36" s="3"/>
      <c r="S36" s="3"/>
      <c r="T36" s="3"/>
      <c r="U36" s="3"/>
      <c r="V36" s="3"/>
      <c r="W36" s="3"/>
      <c r="X36" s="3"/>
      <c r="Y36" s="3"/>
      <c r="Z36" s="3"/>
    </row>
    <row r="37" spans="1:26" ht="16.5" x14ac:dyDescent="0.3">
      <c r="A37" s="3" t="s">
        <v>67</v>
      </c>
      <c r="B37" s="3"/>
      <c r="C37" s="3"/>
      <c r="D37" s="18"/>
      <c r="E37" s="15"/>
      <c r="F37" s="15"/>
      <c r="G37" s="19"/>
      <c r="H37" s="3"/>
      <c r="I37" s="3"/>
      <c r="J37" s="3"/>
      <c r="K37" s="3"/>
      <c r="L37" s="3"/>
      <c r="M37" s="3"/>
      <c r="N37" s="3"/>
      <c r="O37" s="3"/>
      <c r="P37" s="3"/>
      <c r="Q37" s="3"/>
      <c r="R37" s="3"/>
      <c r="S37" s="3"/>
      <c r="T37" s="3"/>
      <c r="U37" s="3"/>
      <c r="V37" s="3"/>
      <c r="W37" s="3"/>
      <c r="X37" s="3"/>
      <c r="Y37" s="3"/>
      <c r="Z37" s="3"/>
    </row>
    <row r="38" spans="1:26" ht="16.5" x14ac:dyDescent="0.3">
      <c r="A38" s="3" t="s">
        <v>68</v>
      </c>
      <c r="B38" s="3"/>
      <c r="C38" s="3"/>
      <c r="D38" s="18"/>
      <c r="E38" s="15"/>
      <c r="F38" s="15"/>
      <c r="G38" s="19"/>
      <c r="H38" s="3"/>
      <c r="I38" s="3"/>
      <c r="J38" s="3"/>
      <c r="K38" s="3"/>
      <c r="L38" s="3"/>
      <c r="M38" s="3"/>
      <c r="N38" s="3"/>
      <c r="O38" s="3"/>
      <c r="P38" s="3"/>
      <c r="Q38" s="3"/>
      <c r="R38" s="3"/>
      <c r="S38" s="3"/>
      <c r="T38" s="3"/>
      <c r="U38" s="3"/>
      <c r="V38" s="3"/>
      <c r="W38" s="3"/>
      <c r="X38" s="3"/>
      <c r="Y38" s="3"/>
      <c r="Z38" s="3"/>
    </row>
    <row r="39" spans="1:26" ht="16.5" x14ac:dyDescent="0.3">
      <c r="A39" s="20" t="s">
        <v>69</v>
      </c>
      <c r="B39" s="3"/>
      <c r="C39" s="3"/>
      <c r="D39" s="18"/>
      <c r="E39" s="15"/>
      <c r="F39" s="15"/>
      <c r="G39" s="19"/>
      <c r="H39" s="3"/>
      <c r="I39" s="3"/>
      <c r="J39" s="3"/>
      <c r="K39" s="3"/>
      <c r="L39" s="3"/>
      <c r="M39" s="3"/>
      <c r="N39" s="3"/>
      <c r="O39" s="3"/>
      <c r="P39" s="3"/>
      <c r="Q39" s="3"/>
      <c r="R39" s="3"/>
      <c r="S39" s="3"/>
      <c r="T39" s="3"/>
      <c r="U39" s="3"/>
      <c r="V39" s="3"/>
      <c r="W39" s="3"/>
      <c r="X39" s="3"/>
      <c r="Y39" s="3"/>
      <c r="Z39" s="3"/>
    </row>
    <row r="40" spans="1:26" ht="16.5" x14ac:dyDescent="0.3">
      <c r="A40" s="3" t="s">
        <v>70</v>
      </c>
      <c r="B40" s="3"/>
      <c r="C40" s="3"/>
      <c r="D40" s="18"/>
      <c r="E40" s="15"/>
      <c r="F40" s="15"/>
      <c r="G40" s="19"/>
      <c r="H40" s="3"/>
      <c r="I40" s="3"/>
      <c r="J40" s="3"/>
      <c r="K40" s="3"/>
      <c r="L40" s="3"/>
      <c r="M40" s="3"/>
      <c r="N40" s="3"/>
      <c r="O40" s="3"/>
      <c r="P40" s="3"/>
      <c r="Q40" s="3"/>
      <c r="R40" s="3"/>
      <c r="S40" s="3"/>
      <c r="T40" s="3"/>
      <c r="U40" s="3"/>
      <c r="V40" s="3"/>
      <c r="W40" s="3"/>
      <c r="X40" s="3"/>
      <c r="Y40" s="3"/>
      <c r="Z40" s="3"/>
    </row>
    <row r="41" spans="1:26" ht="16.5" x14ac:dyDescent="0.3">
      <c r="A41" s="3" t="s">
        <v>71</v>
      </c>
      <c r="B41" s="3"/>
      <c r="C41" s="3"/>
      <c r="D41" s="18"/>
      <c r="E41" s="15"/>
      <c r="F41" s="15"/>
      <c r="G41" s="19"/>
      <c r="H41" s="3"/>
      <c r="I41" s="3"/>
      <c r="J41" s="3"/>
      <c r="K41" s="3"/>
      <c r="L41" s="3"/>
      <c r="M41" s="3"/>
      <c r="N41" s="3"/>
      <c r="O41" s="3"/>
      <c r="P41" s="3"/>
      <c r="Q41" s="3"/>
      <c r="R41" s="3"/>
      <c r="S41" s="3"/>
      <c r="T41" s="3"/>
      <c r="U41" s="3"/>
      <c r="V41" s="3"/>
      <c r="W41" s="3"/>
      <c r="X41" s="3"/>
      <c r="Y41" s="3"/>
      <c r="Z41" s="3"/>
    </row>
    <row r="42" spans="1:26" ht="16.5" x14ac:dyDescent="0.3">
      <c r="A42" s="3"/>
      <c r="B42" s="3"/>
      <c r="C42" s="3"/>
      <c r="D42" s="20"/>
      <c r="E42" s="20"/>
      <c r="F42" s="21"/>
      <c r="G42" s="22"/>
      <c r="H42" s="3"/>
      <c r="I42" s="3"/>
      <c r="J42" s="3"/>
      <c r="K42" s="3"/>
      <c r="L42" s="3"/>
      <c r="M42" s="3"/>
      <c r="N42" s="3"/>
      <c r="O42" s="3"/>
      <c r="P42" s="3"/>
      <c r="Q42" s="3"/>
      <c r="R42" s="3"/>
      <c r="S42" s="3"/>
      <c r="T42" s="3"/>
      <c r="U42" s="3"/>
      <c r="V42" s="3"/>
      <c r="W42" s="3"/>
      <c r="X42" s="3"/>
      <c r="Y42" s="3"/>
      <c r="Z42" s="3"/>
    </row>
    <row r="43" spans="1:26" x14ac:dyDescent="0.25">
      <c r="A43" s="88" t="s">
        <v>72</v>
      </c>
      <c r="B43" s="92" t="s">
        <v>4</v>
      </c>
      <c r="C43" s="93" t="s">
        <v>5</v>
      </c>
      <c r="D43" s="94"/>
      <c r="E43" s="94"/>
      <c r="F43" s="94"/>
      <c r="G43" s="94"/>
      <c r="H43" s="94"/>
      <c r="I43" s="94"/>
      <c r="J43" s="94"/>
      <c r="K43" s="94"/>
      <c r="L43" s="94"/>
      <c r="M43" s="88" t="s">
        <v>73</v>
      </c>
      <c r="N43" s="88" t="s">
        <v>74</v>
      </c>
      <c r="O43" s="88" t="s">
        <v>8</v>
      </c>
      <c r="P43" s="88" t="s">
        <v>75</v>
      </c>
    </row>
    <row r="44" spans="1:26" x14ac:dyDescent="0.25">
      <c r="A44" s="88"/>
      <c r="B44" s="92"/>
      <c r="C44" s="24" t="s">
        <v>9</v>
      </c>
      <c r="D44" s="24" t="s">
        <v>10</v>
      </c>
      <c r="E44" s="24" t="s">
        <v>11</v>
      </c>
      <c r="F44" s="24" t="s">
        <v>12</v>
      </c>
      <c r="G44" s="24" t="s">
        <v>13</v>
      </c>
      <c r="H44" s="24" t="s">
        <v>14</v>
      </c>
      <c r="I44" s="24" t="s">
        <v>15</v>
      </c>
      <c r="J44" s="24" t="s">
        <v>16</v>
      </c>
      <c r="K44" s="24" t="s">
        <v>17</v>
      </c>
      <c r="L44" s="24" t="s">
        <v>18</v>
      </c>
      <c r="M44" s="88"/>
      <c r="N44" s="88"/>
      <c r="O44" s="88"/>
      <c r="P44" s="88"/>
    </row>
    <row r="45" spans="1:26" ht="49.5" x14ac:dyDescent="0.25">
      <c r="A45" s="25">
        <v>1</v>
      </c>
      <c r="B45" s="26" t="s">
        <v>53</v>
      </c>
      <c r="C45" s="59" t="s">
        <v>47</v>
      </c>
      <c r="D45" s="26"/>
      <c r="E45" s="26"/>
      <c r="F45" s="26"/>
      <c r="G45" s="26"/>
      <c r="H45" s="26"/>
      <c r="I45" s="26"/>
      <c r="J45" s="26"/>
      <c r="K45" s="26"/>
      <c r="L45" s="26"/>
      <c r="M45" s="26" t="s">
        <v>23</v>
      </c>
      <c r="N45" s="26" t="s">
        <v>24</v>
      </c>
      <c r="O45" s="27">
        <v>643431.25184000004</v>
      </c>
      <c r="P45" s="26" t="s">
        <v>153</v>
      </c>
    </row>
    <row r="46" spans="1:26" ht="16.5" x14ac:dyDescent="0.25">
      <c r="A46" s="25">
        <v>2</v>
      </c>
      <c r="B46" s="26"/>
      <c r="C46" s="26"/>
      <c r="D46" s="26"/>
      <c r="E46" s="26"/>
      <c r="F46" s="26"/>
      <c r="G46" s="26"/>
      <c r="H46" s="26"/>
      <c r="I46" s="26"/>
      <c r="J46" s="26"/>
      <c r="K46" s="26"/>
      <c r="L46" s="26"/>
      <c r="M46" s="26"/>
      <c r="N46" s="26"/>
      <c r="O46" s="27"/>
      <c r="P46" s="26"/>
    </row>
    <row r="47" spans="1:26" ht="16.5" x14ac:dyDescent="0.25">
      <c r="A47" s="25">
        <v>3</v>
      </c>
      <c r="B47" s="26"/>
      <c r="C47" s="26"/>
      <c r="D47" s="26"/>
      <c r="E47" s="26"/>
      <c r="F47" s="26"/>
      <c r="G47" s="26"/>
      <c r="H47" s="26"/>
      <c r="I47" s="26"/>
      <c r="J47" s="26"/>
      <c r="K47" s="26"/>
      <c r="L47" s="26"/>
      <c r="M47" s="26"/>
      <c r="N47" s="26"/>
      <c r="O47" s="27"/>
      <c r="P47" s="26"/>
    </row>
    <row r="48" spans="1:26" ht="16.5" x14ac:dyDescent="0.25">
      <c r="A48" s="25">
        <v>4</v>
      </c>
      <c r="B48" s="26"/>
      <c r="C48" s="26"/>
      <c r="D48" s="26"/>
      <c r="E48" s="26"/>
      <c r="F48" s="26"/>
      <c r="G48" s="26"/>
      <c r="H48" s="26"/>
      <c r="I48" s="26"/>
      <c r="J48" s="26"/>
      <c r="K48" s="26"/>
      <c r="L48" s="26"/>
      <c r="M48" s="26"/>
      <c r="N48" s="26"/>
      <c r="O48" s="27"/>
      <c r="P48" s="26"/>
    </row>
    <row r="49" spans="1:16" ht="16.5" x14ac:dyDescent="0.25">
      <c r="A49" s="25">
        <v>5</v>
      </c>
      <c r="B49" s="26"/>
      <c r="C49" s="26"/>
      <c r="D49" s="26"/>
      <c r="E49" s="26"/>
      <c r="F49" s="26"/>
      <c r="G49" s="26"/>
      <c r="H49" s="26"/>
      <c r="I49" s="26"/>
      <c r="J49" s="26"/>
      <c r="K49" s="26"/>
      <c r="L49" s="26"/>
      <c r="M49" s="26"/>
      <c r="N49" s="26"/>
      <c r="O49" s="27"/>
      <c r="P49" s="26"/>
    </row>
    <row r="50" spans="1:16" ht="16.5" x14ac:dyDescent="0.25">
      <c r="A50" s="25">
        <v>6</v>
      </c>
      <c r="B50" s="26"/>
      <c r="C50" s="26"/>
      <c r="D50" s="26"/>
      <c r="E50" s="26"/>
      <c r="F50" s="26"/>
      <c r="G50" s="26"/>
      <c r="H50" s="26"/>
      <c r="I50" s="26"/>
      <c r="J50" s="26"/>
      <c r="K50" s="26"/>
      <c r="L50" s="26"/>
      <c r="M50" s="26"/>
      <c r="N50" s="26"/>
      <c r="O50" s="27"/>
      <c r="P50" s="26"/>
    </row>
    <row r="51" spans="1:16" ht="16.5" x14ac:dyDescent="0.25">
      <c r="A51" s="25">
        <v>7</v>
      </c>
      <c r="B51" s="26"/>
      <c r="C51" s="26"/>
      <c r="D51" s="26"/>
      <c r="E51" s="26"/>
      <c r="F51" s="26"/>
      <c r="G51" s="26"/>
      <c r="H51" s="26"/>
      <c r="I51" s="26"/>
      <c r="J51" s="26"/>
      <c r="K51" s="26"/>
      <c r="L51" s="26"/>
      <c r="M51" s="26"/>
      <c r="N51" s="26"/>
      <c r="O51" s="27"/>
      <c r="P51" s="26"/>
    </row>
    <row r="52" spans="1:16" ht="16.5" x14ac:dyDescent="0.25">
      <c r="A52" s="25">
        <v>8</v>
      </c>
      <c r="B52" s="26"/>
      <c r="C52" s="26"/>
      <c r="D52" s="26"/>
      <c r="E52" s="26"/>
      <c r="F52" s="26"/>
      <c r="G52" s="26"/>
      <c r="H52" s="26"/>
      <c r="I52" s="26"/>
      <c r="J52" s="26"/>
      <c r="K52" s="26"/>
      <c r="L52" s="26"/>
      <c r="M52" s="26"/>
      <c r="N52" s="26"/>
      <c r="O52" s="27"/>
      <c r="P52" s="26"/>
    </row>
    <row r="53" spans="1:16" ht="16.5" x14ac:dyDescent="0.25">
      <c r="A53" s="25">
        <v>9</v>
      </c>
      <c r="B53" s="26"/>
      <c r="C53" s="26"/>
      <c r="D53" s="26"/>
      <c r="E53" s="26"/>
      <c r="F53" s="26"/>
      <c r="G53" s="26"/>
      <c r="H53" s="26"/>
      <c r="I53" s="26"/>
      <c r="J53" s="26"/>
      <c r="K53" s="26"/>
      <c r="L53" s="26"/>
      <c r="M53" s="26"/>
      <c r="N53" s="26"/>
      <c r="O53" s="27"/>
      <c r="P53" s="26"/>
    </row>
    <row r="54" spans="1:16" ht="16.5" x14ac:dyDescent="0.25">
      <c r="A54" s="25">
        <v>10</v>
      </c>
      <c r="B54" s="26"/>
      <c r="C54" s="26"/>
      <c r="D54" s="26"/>
      <c r="E54" s="26"/>
      <c r="F54" s="26"/>
      <c r="G54" s="26"/>
      <c r="H54" s="26"/>
      <c r="I54" s="26"/>
      <c r="J54" s="26"/>
      <c r="K54" s="26"/>
      <c r="L54" s="26"/>
      <c r="M54" s="26"/>
      <c r="N54" s="26"/>
      <c r="O54" s="27"/>
      <c r="P54" s="26"/>
    </row>
    <row r="55" spans="1:16" ht="16.5" x14ac:dyDescent="0.25">
      <c r="A55" s="25">
        <v>11</v>
      </c>
      <c r="B55" s="26"/>
      <c r="C55" s="26"/>
      <c r="D55" s="26"/>
      <c r="E55" s="26"/>
      <c r="F55" s="26"/>
      <c r="G55" s="26"/>
      <c r="H55" s="26"/>
      <c r="I55" s="26"/>
      <c r="J55" s="26"/>
      <c r="K55" s="26"/>
      <c r="L55" s="26"/>
      <c r="M55" s="26"/>
      <c r="N55" s="26"/>
      <c r="O55" s="27"/>
      <c r="P55" s="26"/>
    </row>
    <row r="56" spans="1:16" ht="16.5" x14ac:dyDescent="0.25">
      <c r="A56" s="25">
        <v>12</v>
      </c>
      <c r="B56" s="26"/>
      <c r="C56" s="26"/>
      <c r="D56" s="26"/>
      <c r="E56" s="26"/>
      <c r="F56" s="26"/>
      <c r="G56" s="26"/>
      <c r="H56" s="26"/>
      <c r="I56" s="26"/>
      <c r="J56" s="26"/>
      <c r="K56" s="26"/>
      <c r="L56" s="26"/>
      <c r="M56" s="26"/>
      <c r="N56" s="26"/>
      <c r="O56" s="27"/>
      <c r="P56" s="26"/>
    </row>
    <row r="57" spans="1:16" ht="16.5" x14ac:dyDescent="0.25">
      <c r="A57" s="25">
        <v>13</v>
      </c>
      <c r="B57" s="26"/>
      <c r="C57" s="26"/>
      <c r="D57" s="26"/>
      <c r="E57" s="26"/>
      <c r="F57" s="26"/>
      <c r="G57" s="26"/>
      <c r="H57" s="26"/>
      <c r="I57" s="26"/>
      <c r="J57" s="26"/>
      <c r="K57" s="26"/>
      <c r="L57" s="26"/>
      <c r="M57" s="26"/>
      <c r="N57" s="26"/>
      <c r="O57" s="27"/>
      <c r="P57" s="26"/>
    </row>
    <row r="58" spans="1:16" ht="16.5" x14ac:dyDescent="0.25">
      <c r="A58" s="25">
        <v>14</v>
      </c>
      <c r="B58" s="26"/>
      <c r="C58" s="26"/>
      <c r="D58" s="26"/>
      <c r="E58" s="26"/>
      <c r="F58" s="26"/>
      <c r="G58" s="26"/>
      <c r="H58" s="26"/>
      <c r="I58" s="26"/>
      <c r="J58" s="26"/>
      <c r="K58" s="26"/>
      <c r="L58" s="26"/>
      <c r="M58" s="26"/>
      <c r="N58" s="26"/>
      <c r="O58" s="27"/>
      <c r="P58" s="26"/>
    </row>
    <row r="59" spans="1:16" ht="16.5" x14ac:dyDescent="0.25">
      <c r="A59" s="25">
        <v>15</v>
      </c>
      <c r="B59" s="26"/>
      <c r="C59" s="26"/>
      <c r="D59" s="26"/>
      <c r="E59" s="26"/>
      <c r="F59" s="26"/>
      <c r="G59" s="26"/>
      <c r="H59" s="26"/>
      <c r="I59" s="26"/>
      <c r="J59" s="26"/>
      <c r="K59" s="26"/>
      <c r="L59" s="26"/>
      <c r="M59" s="26"/>
      <c r="N59" s="26"/>
      <c r="O59" s="27"/>
      <c r="P59" s="26"/>
    </row>
    <row r="60" spans="1:16" ht="16.5" x14ac:dyDescent="0.25">
      <c r="A60" s="25">
        <v>16</v>
      </c>
      <c r="B60" s="26"/>
      <c r="C60" s="26"/>
      <c r="D60" s="26"/>
      <c r="E60" s="26"/>
      <c r="F60" s="26"/>
      <c r="G60" s="26"/>
      <c r="H60" s="26"/>
      <c r="I60" s="26"/>
      <c r="J60" s="26"/>
      <c r="K60" s="26"/>
      <c r="L60" s="26"/>
      <c r="M60" s="26"/>
      <c r="N60" s="26"/>
      <c r="O60" s="27"/>
      <c r="P60" s="26"/>
    </row>
    <row r="61" spans="1:16" ht="16.5" x14ac:dyDescent="0.25">
      <c r="A61" s="25">
        <v>17</v>
      </c>
      <c r="B61" s="26"/>
      <c r="C61" s="26"/>
      <c r="D61" s="26"/>
      <c r="E61" s="26"/>
      <c r="F61" s="26"/>
      <c r="G61" s="26"/>
      <c r="H61" s="26"/>
      <c r="I61" s="26"/>
      <c r="J61" s="26"/>
      <c r="K61" s="26"/>
      <c r="L61" s="26"/>
      <c r="M61" s="26"/>
      <c r="N61" s="26"/>
      <c r="O61" s="27"/>
      <c r="P61" s="26"/>
    </row>
    <row r="62" spans="1:16" ht="16.5" x14ac:dyDescent="0.25">
      <c r="A62" s="25">
        <v>18</v>
      </c>
      <c r="B62" s="26"/>
      <c r="C62" s="26"/>
      <c r="D62" s="26"/>
      <c r="E62" s="26"/>
      <c r="F62" s="26"/>
      <c r="G62" s="26"/>
      <c r="H62" s="26"/>
      <c r="I62" s="26"/>
      <c r="J62" s="26"/>
      <c r="K62" s="26"/>
      <c r="L62" s="26"/>
      <c r="M62" s="26"/>
      <c r="N62" s="26"/>
      <c r="O62" s="27"/>
      <c r="P62" s="26"/>
    </row>
    <row r="63" spans="1:16" ht="16.5" x14ac:dyDescent="0.25">
      <c r="A63" s="25">
        <v>19</v>
      </c>
      <c r="B63" s="26"/>
      <c r="C63" s="26"/>
      <c r="D63" s="26"/>
      <c r="E63" s="26"/>
      <c r="F63" s="26"/>
      <c r="G63" s="26"/>
      <c r="H63" s="26"/>
      <c r="I63" s="26"/>
      <c r="J63" s="26"/>
      <c r="K63" s="26"/>
      <c r="L63" s="26"/>
      <c r="M63" s="26"/>
      <c r="N63" s="26"/>
      <c r="O63" s="27"/>
      <c r="P63" s="26"/>
    </row>
    <row r="64" spans="1:16" ht="16.5" x14ac:dyDescent="0.25">
      <c r="A64" s="25">
        <v>20</v>
      </c>
      <c r="B64" s="26"/>
      <c r="C64" s="26"/>
      <c r="D64" s="26"/>
      <c r="E64" s="26"/>
      <c r="F64" s="26"/>
      <c r="G64" s="26"/>
      <c r="H64" s="26"/>
      <c r="I64" s="26"/>
      <c r="J64" s="26"/>
      <c r="K64" s="26"/>
      <c r="L64" s="26"/>
      <c r="M64" s="26"/>
      <c r="N64" s="26"/>
      <c r="O64" s="27"/>
      <c r="P64" s="26"/>
    </row>
    <row r="65" spans="1:16" ht="16.5" x14ac:dyDescent="0.25">
      <c r="A65" s="25">
        <v>21</v>
      </c>
      <c r="B65" s="26"/>
      <c r="C65" s="26"/>
      <c r="D65" s="26"/>
      <c r="E65" s="26"/>
      <c r="F65" s="26"/>
      <c r="G65" s="26"/>
      <c r="H65" s="26"/>
      <c r="I65" s="26"/>
      <c r="J65" s="26"/>
      <c r="K65" s="26"/>
      <c r="L65" s="26"/>
      <c r="M65" s="26"/>
      <c r="N65" s="26"/>
      <c r="O65" s="27"/>
      <c r="P65" s="26"/>
    </row>
    <row r="66" spans="1:16" ht="16.5" x14ac:dyDescent="0.25">
      <c r="A66" s="25">
        <v>22</v>
      </c>
      <c r="B66" s="26"/>
      <c r="C66" s="26"/>
      <c r="D66" s="26"/>
      <c r="E66" s="26"/>
      <c r="F66" s="26"/>
      <c r="G66" s="26"/>
      <c r="H66" s="26"/>
      <c r="I66" s="26"/>
      <c r="J66" s="26"/>
      <c r="K66" s="26"/>
      <c r="L66" s="26"/>
      <c r="M66" s="26"/>
      <c r="N66" s="26"/>
      <c r="O66" s="27"/>
      <c r="P66" s="26"/>
    </row>
    <row r="67" spans="1:16" ht="16.5" x14ac:dyDescent="0.25">
      <c r="A67" s="25">
        <v>23</v>
      </c>
      <c r="B67" s="26"/>
      <c r="C67" s="26"/>
      <c r="D67" s="26"/>
      <c r="E67" s="26"/>
      <c r="F67" s="26"/>
      <c r="G67" s="26"/>
      <c r="H67" s="26"/>
      <c r="I67" s="26"/>
      <c r="J67" s="26"/>
      <c r="K67" s="26"/>
      <c r="L67" s="26"/>
      <c r="M67" s="26"/>
      <c r="N67" s="26"/>
      <c r="O67" s="27"/>
      <c r="P67" s="26"/>
    </row>
    <row r="68" spans="1:16" ht="16.5" x14ac:dyDescent="0.25">
      <c r="A68" s="25">
        <v>24</v>
      </c>
      <c r="B68" s="26"/>
      <c r="C68" s="26"/>
      <c r="D68" s="26"/>
      <c r="E68" s="26"/>
      <c r="F68" s="26"/>
      <c r="G68" s="26"/>
      <c r="H68" s="26"/>
      <c r="I68" s="26"/>
      <c r="J68" s="26"/>
      <c r="K68" s="26"/>
      <c r="L68" s="26"/>
      <c r="M68" s="26"/>
      <c r="N68" s="26"/>
      <c r="O68" s="27"/>
      <c r="P68" s="26"/>
    </row>
    <row r="69" spans="1:16" ht="16.5" x14ac:dyDescent="0.25">
      <c r="A69" s="25">
        <v>25</v>
      </c>
      <c r="B69" s="26"/>
      <c r="C69" s="26"/>
      <c r="D69" s="26"/>
      <c r="E69" s="26"/>
      <c r="F69" s="26"/>
      <c r="G69" s="26"/>
      <c r="H69" s="26"/>
      <c r="I69" s="26"/>
      <c r="J69" s="26"/>
      <c r="K69" s="26"/>
      <c r="L69" s="26"/>
      <c r="M69" s="26"/>
      <c r="N69" s="26"/>
      <c r="O69" s="27"/>
      <c r="P69" s="26"/>
    </row>
    <row r="70" spans="1:16" ht="16.5" x14ac:dyDescent="0.25">
      <c r="A70" s="25">
        <v>26</v>
      </c>
      <c r="B70" s="26"/>
      <c r="C70" s="26"/>
      <c r="D70" s="26"/>
      <c r="E70" s="26"/>
      <c r="F70" s="26"/>
      <c r="G70" s="26"/>
      <c r="H70" s="26"/>
      <c r="I70" s="26"/>
      <c r="J70" s="26"/>
      <c r="K70" s="26"/>
      <c r="L70" s="26"/>
      <c r="M70" s="26"/>
      <c r="N70" s="26"/>
      <c r="O70" s="27"/>
      <c r="P70" s="26"/>
    </row>
    <row r="71" spans="1:16" ht="16.5" x14ac:dyDescent="0.25">
      <c r="A71" s="25">
        <v>27</v>
      </c>
      <c r="B71" s="26"/>
      <c r="C71" s="26"/>
      <c r="D71" s="26"/>
      <c r="E71" s="26"/>
      <c r="F71" s="26"/>
      <c r="G71" s="26"/>
      <c r="H71" s="26"/>
      <c r="I71" s="26"/>
      <c r="J71" s="26"/>
      <c r="K71" s="26"/>
      <c r="L71" s="26"/>
      <c r="M71" s="26"/>
      <c r="N71" s="26"/>
      <c r="O71" s="27"/>
      <c r="P71" s="26"/>
    </row>
    <row r="72" spans="1:16" ht="16.5" x14ac:dyDescent="0.25">
      <c r="A72" s="25">
        <v>28</v>
      </c>
      <c r="B72" s="26"/>
      <c r="C72" s="26"/>
      <c r="D72" s="26"/>
      <c r="E72" s="26"/>
      <c r="F72" s="26"/>
      <c r="G72" s="26"/>
      <c r="H72" s="26"/>
      <c r="I72" s="26"/>
      <c r="J72" s="26"/>
      <c r="K72" s="26"/>
      <c r="L72" s="26"/>
      <c r="M72" s="26"/>
      <c r="N72" s="26"/>
      <c r="O72" s="27"/>
      <c r="P72" s="26"/>
    </row>
    <row r="73" spans="1:16" ht="16.5" x14ac:dyDescent="0.25">
      <c r="A73" s="25">
        <v>29</v>
      </c>
      <c r="B73" s="26"/>
      <c r="C73" s="26"/>
      <c r="D73" s="26"/>
      <c r="E73" s="26"/>
      <c r="F73" s="26"/>
      <c r="G73" s="26"/>
      <c r="H73" s="26"/>
      <c r="I73" s="26"/>
      <c r="J73" s="26"/>
      <c r="K73" s="26"/>
      <c r="L73" s="26"/>
      <c r="M73" s="26"/>
      <c r="N73" s="26"/>
      <c r="O73" s="27"/>
      <c r="P73" s="26"/>
    </row>
    <row r="74" spans="1:16" ht="16.5" x14ac:dyDescent="0.25">
      <c r="A74" s="25">
        <v>30</v>
      </c>
      <c r="B74" s="26"/>
      <c r="C74" s="26"/>
      <c r="D74" s="26"/>
      <c r="E74" s="26"/>
      <c r="F74" s="26"/>
      <c r="G74" s="26"/>
      <c r="H74" s="26"/>
      <c r="I74" s="26"/>
      <c r="J74" s="26"/>
      <c r="K74" s="26"/>
      <c r="L74" s="26"/>
      <c r="M74" s="26"/>
      <c r="N74" s="26"/>
      <c r="O74" s="27"/>
      <c r="P74" s="26"/>
    </row>
    <row r="75" spans="1:16" ht="16.5" x14ac:dyDescent="0.25">
      <c r="A75" s="25">
        <v>31</v>
      </c>
      <c r="B75" s="26"/>
      <c r="C75" s="26"/>
      <c r="D75" s="26"/>
      <c r="E75" s="26"/>
      <c r="F75" s="26"/>
      <c r="G75" s="26"/>
      <c r="H75" s="26"/>
      <c r="I75" s="26"/>
      <c r="J75" s="26"/>
      <c r="K75" s="26"/>
      <c r="L75" s="26"/>
      <c r="M75" s="26"/>
      <c r="N75" s="26"/>
      <c r="O75" s="27"/>
      <c r="P75" s="26"/>
    </row>
    <row r="76" spans="1:16" ht="16.5" x14ac:dyDescent="0.25">
      <c r="A76" s="25">
        <v>32</v>
      </c>
      <c r="B76" s="26"/>
      <c r="C76" s="26"/>
      <c r="D76" s="26"/>
      <c r="E76" s="26"/>
      <c r="F76" s="26"/>
      <c r="G76" s="26"/>
      <c r="H76" s="26"/>
      <c r="I76" s="26"/>
      <c r="J76" s="26"/>
      <c r="K76" s="26"/>
      <c r="L76" s="26"/>
      <c r="M76" s="26"/>
      <c r="N76" s="26"/>
      <c r="O76" s="27"/>
      <c r="P76" s="26"/>
    </row>
    <row r="77" spans="1:16" ht="16.5" x14ac:dyDescent="0.25">
      <c r="A77" s="25">
        <v>33</v>
      </c>
      <c r="B77" s="26"/>
      <c r="C77" s="26"/>
      <c r="D77" s="26"/>
      <c r="E77" s="26"/>
      <c r="F77" s="26"/>
      <c r="G77" s="26"/>
      <c r="H77" s="26"/>
      <c r="I77" s="26"/>
      <c r="J77" s="26"/>
      <c r="K77" s="26"/>
      <c r="L77" s="26"/>
      <c r="M77" s="26"/>
      <c r="N77" s="26"/>
      <c r="O77" s="27"/>
      <c r="P77" s="26"/>
    </row>
    <row r="78" spans="1:16" ht="16.5" x14ac:dyDescent="0.25">
      <c r="A78" s="25">
        <v>34</v>
      </c>
      <c r="B78" s="26"/>
      <c r="C78" s="26"/>
      <c r="D78" s="26"/>
      <c r="E78" s="26"/>
      <c r="F78" s="26"/>
      <c r="G78" s="26"/>
      <c r="H78" s="26"/>
      <c r="I78" s="26"/>
      <c r="J78" s="26"/>
      <c r="K78" s="26"/>
      <c r="L78" s="26"/>
      <c r="M78" s="26"/>
      <c r="N78" s="26"/>
      <c r="O78" s="27"/>
      <c r="P78" s="26"/>
    </row>
    <row r="79" spans="1:16" ht="16.5" x14ac:dyDescent="0.25">
      <c r="A79" s="25">
        <v>35</v>
      </c>
      <c r="B79" s="26"/>
      <c r="C79" s="26"/>
      <c r="D79" s="26"/>
      <c r="E79" s="26"/>
      <c r="F79" s="26"/>
      <c r="G79" s="26"/>
      <c r="H79" s="26"/>
      <c r="I79" s="26"/>
      <c r="J79" s="26"/>
      <c r="K79" s="26"/>
      <c r="L79" s="26"/>
      <c r="M79" s="26"/>
      <c r="N79" s="26"/>
      <c r="O79" s="27"/>
      <c r="P79" s="26"/>
    </row>
    <row r="80" spans="1:16" ht="16.5" x14ac:dyDescent="0.25">
      <c r="A80" s="25">
        <v>36</v>
      </c>
      <c r="B80" s="26"/>
      <c r="C80" s="26"/>
      <c r="D80" s="26"/>
      <c r="E80" s="26"/>
      <c r="F80" s="26"/>
      <c r="G80" s="26"/>
      <c r="H80" s="26"/>
      <c r="I80" s="26"/>
      <c r="J80" s="26"/>
      <c r="K80" s="26"/>
      <c r="L80" s="26"/>
      <c r="M80" s="26"/>
      <c r="N80" s="26"/>
      <c r="O80" s="27"/>
      <c r="P80" s="26"/>
    </row>
    <row r="81" spans="1:16" ht="16.5" x14ac:dyDescent="0.25">
      <c r="A81" s="25">
        <v>37</v>
      </c>
      <c r="B81" s="26"/>
      <c r="C81" s="26"/>
      <c r="D81" s="26"/>
      <c r="E81" s="26"/>
      <c r="F81" s="26"/>
      <c r="G81" s="26"/>
      <c r="H81" s="26"/>
      <c r="I81" s="26"/>
      <c r="J81" s="26"/>
      <c r="K81" s="26"/>
      <c r="L81" s="26"/>
      <c r="M81" s="26"/>
      <c r="N81" s="26"/>
      <c r="O81" s="27"/>
      <c r="P81" s="26"/>
    </row>
    <row r="82" spans="1:16" ht="16.5" x14ac:dyDescent="0.25">
      <c r="A82" s="25">
        <v>38</v>
      </c>
      <c r="B82" s="26"/>
      <c r="C82" s="26"/>
      <c r="D82" s="26"/>
      <c r="E82" s="26"/>
      <c r="F82" s="26"/>
      <c r="G82" s="26"/>
      <c r="H82" s="26"/>
      <c r="I82" s="26"/>
      <c r="J82" s="26"/>
      <c r="K82" s="26"/>
      <c r="L82" s="26"/>
      <c r="M82" s="26"/>
      <c r="N82" s="26"/>
      <c r="O82" s="27"/>
      <c r="P82" s="26"/>
    </row>
    <row r="83" spans="1:16" ht="16.5" x14ac:dyDescent="0.25">
      <c r="A83" s="25">
        <v>39</v>
      </c>
      <c r="B83" s="26"/>
      <c r="C83" s="26"/>
      <c r="D83" s="26"/>
      <c r="E83" s="26"/>
      <c r="F83" s="26"/>
      <c r="G83" s="26"/>
      <c r="H83" s="26"/>
      <c r="I83" s="26"/>
      <c r="J83" s="26"/>
      <c r="K83" s="26"/>
      <c r="L83" s="26"/>
      <c r="M83" s="26"/>
      <c r="N83" s="26"/>
      <c r="O83" s="27"/>
      <c r="P83" s="26"/>
    </row>
    <row r="84" spans="1:16" ht="16.5" x14ac:dyDescent="0.25">
      <c r="A84" s="25">
        <v>40</v>
      </c>
      <c r="B84" s="26"/>
      <c r="C84" s="26"/>
      <c r="D84" s="26"/>
      <c r="E84" s="26"/>
      <c r="F84" s="26"/>
      <c r="G84" s="26"/>
      <c r="H84" s="26"/>
      <c r="I84" s="26"/>
      <c r="J84" s="26"/>
      <c r="K84" s="26"/>
      <c r="L84" s="26"/>
      <c r="M84" s="26"/>
      <c r="N84" s="26"/>
      <c r="O84" s="27"/>
      <c r="P84" s="26"/>
    </row>
    <row r="85" spans="1:16" ht="16.5" x14ac:dyDescent="0.25">
      <c r="A85" s="25">
        <v>41</v>
      </c>
      <c r="B85" s="26"/>
      <c r="C85" s="26"/>
      <c r="D85" s="26"/>
      <c r="E85" s="26"/>
      <c r="F85" s="26"/>
      <c r="G85" s="26"/>
      <c r="H85" s="26"/>
      <c r="I85" s="26"/>
      <c r="J85" s="26"/>
      <c r="K85" s="26"/>
      <c r="L85" s="26"/>
      <c r="M85" s="26"/>
      <c r="N85" s="26"/>
      <c r="O85" s="27"/>
      <c r="P85" s="26"/>
    </row>
    <row r="86" spans="1:16" ht="16.5" x14ac:dyDescent="0.25">
      <c r="A86" s="25">
        <v>42</v>
      </c>
      <c r="B86" s="26"/>
      <c r="C86" s="26"/>
      <c r="D86" s="26"/>
      <c r="E86" s="26"/>
      <c r="F86" s="26"/>
      <c r="G86" s="26"/>
      <c r="H86" s="26"/>
      <c r="I86" s="26"/>
      <c r="J86" s="26"/>
      <c r="K86" s="26"/>
      <c r="L86" s="26"/>
      <c r="M86" s="26"/>
      <c r="N86" s="26"/>
      <c r="O86" s="27"/>
      <c r="P86" s="26"/>
    </row>
    <row r="87" spans="1:16" ht="16.5" x14ac:dyDescent="0.25">
      <c r="A87" s="25">
        <v>43</v>
      </c>
      <c r="B87" s="26"/>
      <c r="C87" s="26"/>
      <c r="D87" s="26"/>
      <c r="E87" s="26"/>
      <c r="F87" s="26"/>
      <c r="G87" s="26"/>
      <c r="H87" s="26"/>
      <c r="I87" s="26"/>
      <c r="J87" s="26"/>
      <c r="K87" s="26"/>
      <c r="L87" s="26"/>
      <c r="M87" s="26"/>
      <c r="N87" s="26"/>
      <c r="O87" s="27"/>
      <c r="P87" s="26"/>
    </row>
    <row r="88" spans="1:16" ht="16.5" x14ac:dyDescent="0.25">
      <c r="A88" s="25">
        <v>44</v>
      </c>
      <c r="B88" s="26"/>
      <c r="C88" s="26"/>
      <c r="D88" s="26"/>
      <c r="E88" s="26"/>
      <c r="F88" s="26"/>
      <c r="G88" s="26"/>
      <c r="H88" s="26"/>
      <c r="I88" s="26"/>
      <c r="J88" s="26"/>
      <c r="K88" s="26"/>
      <c r="L88" s="26"/>
      <c r="M88" s="26"/>
      <c r="N88" s="26"/>
      <c r="O88" s="27"/>
      <c r="P88" s="26"/>
    </row>
    <row r="89" spans="1:16" ht="16.5" x14ac:dyDescent="0.25">
      <c r="A89" s="25">
        <v>45</v>
      </c>
      <c r="B89" s="26"/>
      <c r="C89" s="26"/>
      <c r="D89" s="26"/>
      <c r="E89" s="26"/>
      <c r="F89" s="26"/>
      <c r="G89" s="26"/>
      <c r="H89" s="26"/>
      <c r="I89" s="26"/>
      <c r="J89" s="26"/>
      <c r="K89" s="26"/>
      <c r="L89" s="26"/>
      <c r="M89" s="26"/>
      <c r="N89" s="26"/>
      <c r="O89" s="27"/>
      <c r="P89" s="26"/>
    </row>
    <row r="90" spans="1:16" ht="16.5" x14ac:dyDescent="0.25">
      <c r="A90" s="25">
        <v>46</v>
      </c>
      <c r="B90" s="26"/>
      <c r="C90" s="26"/>
      <c r="D90" s="26"/>
      <c r="E90" s="26"/>
      <c r="F90" s="26"/>
      <c r="G90" s="26"/>
      <c r="H90" s="26"/>
      <c r="I90" s="26"/>
      <c r="J90" s="26"/>
      <c r="K90" s="26"/>
      <c r="L90" s="26"/>
      <c r="M90" s="26"/>
      <c r="N90" s="26"/>
      <c r="O90" s="27"/>
      <c r="P90" s="26"/>
    </row>
    <row r="91" spans="1:16" ht="16.5" x14ac:dyDescent="0.25">
      <c r="A91" s="25">
        <v>47</v>
      </c>
      <c r="B91" s="26"/>
      <c r="C91" s="26"/>
      <c r="D91" s="26"/>
      <c r="E91" s="26"/>
      <c r="F91" s="26"/>
      <c r="G91" s="26"/>
      <c r="H91" s="26"/>
      <c r="I91" s="26"/>
      <c r="J91" s="26"/>
      <c r="K91" s="26"/>
      <c r="L91" s="26"/>
      <c r="M91" s="26"/>
      <c r="N91" s="26"/>
      <c r="O91" s="27"/>
      <c r="P91" s="26"/>
    </row>
    <row r="92" spans="1:16" ht="16.5" x14ac:dyDescent="0.25">
      <c r="A92" s="25">
        <v>48</v>
      </c>
      <c r="B92" s="26"/>
      <c r="C92" s="26"/>
      <c r="D92" s="26"/>
      <c r="E92" s="26"/>
      <c r="F92" s="26"/>
      <c r="G92" s="26"/>
      <c r="H92" s="26"/>
      <c r="I92" s="26"/>
      <c r="J92" s="26"/>
      <c r="K92" s="26"/>
      <c r="L92" s="26"/>
      <c r="M92" s="26"/>
      <c r="N92" s="26"/>
      <c r="O92" s="27"/>
      <c r="P92" s="26"/>
    </row>
    <row r="93" spans="1:16" ht="16.5" x14ac:dyDescent="0.25">
      <c r="A93" s="25">
        <v>49</v>
      </c>
      <c r="B93" s="26"/>
      <c r="C93" s="26"/>
      <c r="D93" s="26"/>
      <c r="E93" s="26"/>
      <c r="F93" s="26"/>
      <c r="G93" s="26"/>
      <c r="H93" s="26"/>
      <c r="I93" s="26"/>
      <c r="J93" s="26"/>
      <c r="K93" s="26"/>
      <c r="L93" s="26"/>
      <c r="M93" s="26"/>
      <c r="N93" s="26"/>
      <c r="O93" s="27"/>
      <c r="P93" s="26"/>
    </row>
    <row r="94" spans="1:16" ht="16.5" x14ac:dyDescent="0.25">
      <c r="A94" s="25">
        <v>50</v>
      </c>
      <c r="B94" s="26"/>
      <c r="C94" s="26"/>
      <c r="D94" s="26"/>
      <c r="E94" s="26"/>
      <c r="F94" s="26"/>
      <c r="G94" s="26"/>
      <c r="H94" s="26"/>
      <c r="I94" s="26"/>
      <c r="J94" s="26"/>
      <c r="K94" s="26"/>
      <c r="L94" s="26"/>
      <c r="M94" s="26"/>
      <c r="N94" s="26"/>
      <c r="O94" s="27"/>
      <c r="P94" s="26"/>
    </row>
    <row r="96" spans="1:16" x14ac:dyDescent="0.25">
      <c r="A96" s="89" t="s">
        <v>59</v>
      </c>
      <c r="B96" s="89"/>
      <c r="C96" s="90">
        <f>SUM($O$45:$O$94)</f>
        <v>643431.25184000004</v>
      </c>
      <c r="D96" s="90"/>
    </row>
    <row r="98" spans="1:26" ht="25.5" x14ac:dyDescent="0.35">
      <c r="A98" s="4" t="s">
        <v>76</v>
      </c>
      <c r="B98" s="5"/>
      <c r="C98" s="5"/>
      <c r="D98" s="5"/>
      <c r="E98" s="5"/>
      <c r="F98" s="5"/>
      <c r="G98" s="5"/>
      <c r="H98" s="5"/>
      <c r="I98" s="5"/>
      <c r="J98" s="5"/>
      <c r="K98" s="5"/>
      <c r="L98" s="5"/>
      <c r="M98" s="6"/>
      <c r="N98" s="6"/>
      <c r="O98" s="7"/>
      <c r="P98" s="8"/>
      <c r="Q98" s="8"/>
      <c r="R98" s="8"/>
      <c r="S98" s="8"/>
      <c r="T98" s="8"/>
      <c r="U98" s="8"/>
      <c r="V98" s="8"/>
      <c r="W98" s="8"/>
      <c r="X98" s="8"/>
      <c r="Y98" s="8"/>
      <c r="Z98" s="8"/>
    </row>
    <row r="100" spans="1:26" ht="16.5" x14ac:dyDescent="0.3">
      <c r="A100" s="95" t="s">
        <v>60</v>
      </c>
      <c r="B100" s="95"/>
      <c r="C100" s="96">
        <v>2060584</v>
      </c>
      <c r="D100" s="96"/>
      <c r="E100" s="28"/>
    </row>
    <row r="101" spans="1:26" ht="16.5" x14ac:dyDescent="0.3">
      <c r="A101" s="95"/>
      <c r="B101" s="95"/>
      <c r="C101" s="96"/>
      <c r="D101" s="96"/>
      <c r="E101" s="28"/>
    </row>
    <row r="102" spans="1:26" ht="16.5" x14ac:dyDescent="0.3">
      <c r="E102" s="28"/>
    </row>
    <row r="103" spans="1:26" x14ac:dyDescent="0.25">
      <c r="A103" s="95" t="s">
        <v>61</v>
      </c>
      <c r="B103" s="97"/>
      <c r="C103" s="98" t="s">
        <v>148</v>
      </c>
      <c r="D103" s="98"/>
      <c r="E103" s="91" t="s">
        <v>63</v>
      </c>
      <c r="F103" s="91"/>
    </row>
    <row r="104" spans="1:26" x14ac:dyDescent="0.25">
      <c r="A104" s="95"/>
      <c r="B104" s="97"/>
      <c r="C104" s="98"/>
      <c r="D104" s="98"/>
      <c r="E104" s="91"/>
      <c r="F104" s="91"/>
    </row>
    <row r="106" spans="1:26" x14ac:dyDescent="0.25">
      <c r="A106" s="89" t="s">
        <v>64</v>
      </c>
      <c r="B106" s="89"/>
      <c r="C106" s="90">
        <f>C96/C100</f>
        <v>0.31225674461220704</v>
      </c>
      <c r="D106" s="90"/>
    </row>
    <row r="108" spans="1:26" ht="15.75" x14ac:dyDescent="0.25">
      <c r="A108" s="29" t="s">
        <v>77</v>
      </c>
    </row>
  </sheetData>
  <mergeCells count="31">
    <mergeCell ref="A106:B106"/>
    <mergeCell ref="C106:D106"/>
    <mergeCell ref="M43:M44"/>
    <mergeCell ref="N43:N44"/>
    <mergeCell ref="O43:O44"/>
    <mergeCell ref="A100:B101"/>
    <mergeCell ref="C100:D101"/>
    <mergeCell ref="A103:B104"/>
    <mergeCell ref="C103:D104"/>
    <mergeCell ref="E103:F104"/>
    <mergeCell ref="P43:P44"/>
    <mergeCell ref="A96:B96"/>
    <mergeCell ref="C96:D96"/>
    <mergeCell ref="F29:G30"/>
    <mergeCell ref="B32:C32"/>
    <mergeCell ref="D32:E32"/>
    <mergeCell ref="A43:A44"/>
    <mergeCell ref="B43:B44"/>
    <mergeCell ref="C43:L43"/>
    <mergeCell ref="B24:C24"/>
    <mergeCell ref="D24:E24"/>
    <mergeCell ref="B26:C27"/>
    <mergeCell ref="D26:E27"/>
    <mergeCell ref="B29:C30"/>
    <mergeCell ref="D29:E30"/>
    <mergeCell ref="B5:O5"/>
    <mergeCell ref="B6:B7"/>
    <mergeCell ref="C6:L6"/>
    <mergeCell ref="M6:M7"/>
    <mergeCell ref="N6:N7"/>
    <mergeCell ref="O6:O7"/>
  </mergeCells>
  <dataValidations count="1">
    <dataValidation type="list" allowBlank="1" showInputMessage="1" showErrorMessage="1" errorTitle="Error Message" error="Only values used in the example above are allowed. Type or select from drop-down values." sqref="M45:M94" xr:uid="{00000000-0002-0000-0100-000000000000}">
      <formula1>$M$8:$M$22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Z108"/>
  <sheetViews>
    <sheetView showGridLines="0" topLeftCell="A91" workbookViewId="0">
      <selection activeCell="C102" sqref="C102"/>
    </sheetView>
  </sheetViews>
  <sheetFormatPr defaultRowHeight="15" x14ac:dyDescent="0.25"/>
  <cols>
    <col min="1" max="1" width="9.140625" style="23"/>
    <col min="2" max="2" width="22" style="23" bestFit="1" customWidth="1"/>
    <col min="3" max="12" width="14.7109375" style="23" customWidth="1"/>
    <col min="13" max="13" width="34.42578125" style="23" bestFit="1" customWidth="1"/>
    <col min="14" max="14" width="53.5703125" style="23" bestFit="1" customWidth="1"/>
    <col min="15" max="15" width="19.140625" style="23" bestFit="1" customWidth="1"/>
    <col min="16" max="16" width="85.7109375" style="23" customWidth="1"/>
    <col min="17" max="17" width="14.42578125" style="23" bestFit="1" customWidth="1"/>
    <col min="18" max="18" width="22.28515625" style="23" bestFit="1" customWidth="1"/>
    <col min="19" max="26" width="9.140625" style="23"/>
  </cols>
  <sheetData>
    <row r="1" spans="1:26" ht="30" x14ac:dyDescent="0.4">
      <c r="A1" s="1" t="s">
        <v>1</v>
      </c>
      <c r="B1" s="2"/>
      <c r="C1" s="1"/>
      <c r="D1" s="1"/>
      <c r="E1" s="1"/>
      <c r="F1" s="1"/>
      <c r="G1" s="1"/>
      <c r="H1" s="1"/>
      <c r="I1" s="1"/>
      <c r="J1" s="1"/>
      <c r="K1" s="1"/>
      <c r="L1" s="1"/>
      <c r="M1" s="1"/>
      <c r="N1" s="1"/>
      <c r="O1" s="1"/>
      <c r="P1" s="2"/>
      <c r="Q1" s="2"/>
      <c r="R1" s="2"/>
      <c r="S1" s="2"/>
      <c r="T1" s="2"/>
      <c r="U1" s="2"/>
      <c r="V1" s="2"/>
      <c r="W1" s="2"/>
      <c r="X1" s="2"/>
      <c r="Y1" s="2"/>
      <c r="Z1" s="2"/>
    </row>
    <row r="2" spans="1:26" ht="16.5" x14ac:dyDescent="0.3">
      <c r="A2" s="3"/>
      <c r="B2" s="3"/>
      <c r="C2" s="3"/>
      <c r="D2" s="3"/>
      <c r="E2" s="3"/>
      <c r="F2" s="3"/>
      <c r="G2" s="3"/>
      <c r="H2" s="3"/>
      <c r="I2" s="3"/>
      <c r="J2" s="3"/>
      <c r="K2" s="3"/>
      <c r="L2" s="3"/>
      <c r="M2" s="3"/>
      <c r="N2" s="3"/>
      <c r="O2" s="3"/>
      <c r="P2" s="3"/>
      <c r="Q2" s="3"/>
      <c r="R2" s="3"/>
      <c r="S2" s="3"/>
      <c r="T2" s="3"/>
      <c r="U2" s="3"/>
      <c r="V2" s="3"/>
      <c r="W2" s="3"/>
      <c r="X2" s="3"/>
      <c r="Y2" s="3"/>
      <c r="Z2" s="3"/>
    </row>
    <row r="3" spans="1:26" ht="25.5" x14ac:dyDescent="0.35">
      <c r="A3" s="4" t="s">
        <v>2</v>
      </c>
      <c r="B3" s="5"/>
      <c r="C3" s="5"/>
      <c r="D3" s="5"/>
      <c r="E3" s="5"/>
      <c r="F3" s="5"/>
      <c r="G3" s="5"/>
      <c r="H3" s="5"/>
      <c r="I3" s="5"/>
      <c r="J3" s="5"/>
      <c r="K3" s="5"/>
      <c r="L3" s="5"/>
      <c r="M3" s="6"/>
      <c r="N3" s="6"/>
      <c r="O3" s="7"/>
      <c r="P3" s="8"/>
      <c r="Q3" s="8"/>
      <c r="R3" s="8"/>
      <c r="S3" s="8"/>
      <c r="T3" s="8"/>
      <c r="U3" s="8"/>
      <c r="V3" s="8"/>
      <c r="W3" s="8"/>
      <c r="X3" s="8"/>
      <c r="Y3" s="8"/>
      <c r="Z3" s="8"/>
    </row>
    <row r="4" spans="1:26" ht="16.5" x14ac:dyDescent="0.3">
      <c r="A4" s="3"/>
      <c r="B4" s="3"/>
      <c r="C4" s="3"/>
      <c r="D4" s="3"/>
      <c r="E4" s="3"/>
      <c r="F4" s="3"/>
      <c r="G4" s="3"/>
      <c r="H4" s="3"/>
      <c r="I4" s="3"/>
      <c r="J4" s="3"/>
      <c r="K4" s="3"/>
      <c r="L4" s="3"/>
      <c r="M4" s="3"/>
      <c r="N4" s="3"/>
      <c r="O4" s="3"/>
      <c r="P4" s="3"/>
      <c r="Q4" s="3"/>
      <c r="R4" s="3"/>
      <c r="S4" s="3"/>
      <c r="T4" s="3"/>
      <c r="U4" s="3"/>
      <c r="V4" s="3"/>
      <c r="W4" s="3"/>
      <c r="X4" s="3"/>
      <c r="Y4" s="3"/>
      <c r="Z4" s="3"/>
    </row>
    <row r="5" spans="1:26" ht="16.5" x14ac:dyDescent="0.3">
      <c r="A5" s="3"/>
      <c r="B5" s="77" t="s">
        <v>3</v>
      </c>
      <c r="C5" s="77"/>
      <c r="D5" s="77"/>
      <c r="E5" s="77"/>
      <c r="F5" s="77"/>
      <c r="G5" s="77"/>
      <c r="H5" s="77"/>
      <c r="I5" s="77"/>
      <c r="J5" s="77"/>
      <c r="K5" s="77"/>
      <c r="L5" s="77"/>
      <c r="M5" s="77"/>
      <c r="N5" s="77"/>
      <c r="O5" s="77"/>
      <c r="P5" s="3"/>
      <c r="Q5" s="3"/>
      <c r="R5" s="3"/>
      <c r="S5" s="3"/>
      <c r="T5" s="3"/>
      <c r="U5" s="3"/>
      <c r="V5" s="3"/>
      <c r="W5" s="3"/>
      <c r="X5" s="3"/>
      <c r="Y5" s="3"/>
      <c r="Z5" s="3"/>
    </row>
    <row r="6" spans="1:26" ht="16.5" x14ac:dyDescent="0.3">
      <c r="A6" s="3"/>
      <c r="B6" s="78" t="s">
        <v>4</v>
      </c>
      <c r="C6" s="78" t="s">
        <v>5</v>
      </c>
      <c r="D6" s="80"/>
      <c r="E6" s="80"/>
      <c r="F6" s="80"/>
      <c r="G6" s="80"/>
      <c r="H6" s="80"/>
      <c r="I6" s="80"/>
      <c r="J6" s="80"/>
      <c r="K6" s="80"/>
      <c r="L6" s="80"/>
      <c r="M6" s="81" t="s">
        <v>6</v>
      </c>
      <c r="N6" s="81" t="s">
        <v>7</v>
      </c>
      <c r="O6" s="83" t="s">
        <v>8</v>
      </c>
      <c r="P6" s="3"/>
      <c r="Q6" s="3"/>
      <c r="R6" s="3"/>
      <c r="S6" s="3"/>
      <c r="T6" s="3"/>
      <c r="U6" s="3"/>
      <c r="V6" s="3"/>
      <c r="W6" s="3"/>
      <c r="X6" s="3"/>
      <c r="Y6" s="3"/>
      <c r="Z6" s="3"/>
    </row>
    <row r="7" spans="1:26" ht="16.5" x14ac:dyDescent="0.3">
      <c r="A7" s="3"/>
      <c r="B7" s="79"/>
      <c r="C7" s="9" t="s">
        <v>9</v>
      </c>
      <c r="D7" s="9" t="s">
        <v>10</v>
      </c>
      <c r="E7" s="9" t="s">
        <v>11</v>
      </c>
      <c r="F7" s="9" t="s">
        <v>12</v>
      </c>
      <c r="G7" s="9" t="s">
        <v>13</v>
      </c>
      <c r="H7" s="9" t="s">
        <v>14</v>
      </c>
      <c r="I7" s="9" t="s">
        <v>15</v>
      </c>
      <c r="J7" s="9" t="s">
        <v>16</v>
      </c>
      <c r="K7" s="9" t="s">
        <v>17</v>
      </c>
      <c r="L7" s="9" t="s">
        <v>18</v>
      </c>
      <c r="M7" s="82"/>
      <c r="N7" s="82"/>
      <c r="O7" s="83"/>
      <c r="P7" s="3"/>
      <c r="Q7" s="3"/>
      <c r="R7" s="3"/>
      <c r="S7" s="3"/>
      <c r="T7" s="3"/>
      <c r="U7" s="3"/>
      <c r="V7" s="3"/>
      <c r="W7" s="3"/>
      <c r="X7" s="3"/>
      <c r="Y7" s="3"/>
      <c r="Z7" s="3"/>
    </row>
    <row r="8" spans="1:26" ht="16.5" x14ac:dyDescent="0.3">
      <c r="A8" s="3"/>
      <c r="B8" s="57" t="s">
        <v>19</v>
      </c>
      <c r="C8" s="57" t="s">
        <v>20</v>
      </c>
      <c r="D8" s="57" t="s">
        <v>21</v>
      </c>
      <c r="E8" s="57" t="s">
        <v>22</v>
      </c>
      <c r="F8" s="57"/>
      <c r="G8" s="57"/>
      <c r="H8" s="57"/>
      <c r="I8" s="57"/>
      <c r="J8" s="57"/>
      <c r="K8" s="57"/>
      <c r="L8" s="57"/>
      <c r="M8" s="11" t="s">
        <v>23</v>
      </c>
      <c r="N8" s="11" t="s">
        <v>24</v>
      </c>
      <c r="O8" s="12">
        <v>5008962.5999999996</v>
      </c>
      <c r="P8" s="3"/>
      <c r="Q8" s="3"/>
      <c r="R8" s="3"/>
      <c r="S8" s="3"/>
      <c r="T8" s="3"/>
      <c r="U8" s="3"/>
      <c r="V8" s="3"/>
      <c r="W8" s="3"/>
      <c r="X8" s="3"/>
      <c r="Y8" s="3"/>
      <c r="Z8" s="3"/>
    </row>
    <row r="9" spans="1:26" ht="16.5" x14ac:dyDescent="0.3">
      <c r="A9" s="3"/>
      <c r="B9" s="57" t="s">
        <v>19</v>
      </c>
      <c r="C9" s="57" t="s">
        <v>20</v>
      </c>
      <c r="D9" s="57" t="s">
        <v>21</v>
      </c>
      <c r="E9" s="57" t="s">
        <v>22</v>
      </c>
      <c r="F9" s="57"/>
      <c r="G9" s="57"/>
      <c r="H9" s="57"/>
      <c r="I9" s="57"/>
      <c r="J9" s="57"/>
      <c r="K9" s="57"/>
      <c r="L9" s="57"/>
      <c r="M9" s="11" t="s">
        <v>25</v>
      </c>
      <c r="N9" s="11" t="s">
        <v>26</v>
      </c>
      <c r="O9" s="13">
        <v>300000</v>
      </c>
      <c r="P9" s="3"/>
      <c r="Q9" s="3"/>
      <c r="R9" s="3"/>
      <c r="S9" s="3"/>
      <c r="T9" s="3"/>
      <c r="U9" s="3"/>
      <c r="V9" s="3"/>
      <c r="W9" s="3"/>
      <c r="X9" s="3"/>
      <c r="Y9" s="3"/>
      <c r="Z9" s="3"/>
    </row>
    <row r="10" spans="1:26" ht="16.5" x14ac:dyDescent="0.3">
      <c r="A10" s="3"/>
      <c r="B10" s="57" t="s">
        <v>19</v>
      </c>
      <c r="C10" s="57" t="s">
        <v>20</v>
      </c>
      <c r="D10" s="57" t="s">
        <v>21</v>
      </c>
      <c r="E10" s="57" t="s">
        <v>22</v>
      </c>
      <c r="F10" s="57"/>
      <c r="G10" s="57"/>
      <c r="H10" s="57"/>
      <c r="I10" s="57"/>
      <c r="J10" s="57"/>
      <c r="K10" s="57"/>
      <c r="L10" s="57"/>
      <c r="M10" s="11" t="s">
        <v>27</v>
      </c>
      <c r="N10" s="11" t="s">
        <v>28</v>
      </c>
      <c r="O10" s="13">
        <v>600000</v>
      </c>
      <c r="P10" s="3"/>
      <c r="Q10" s="3"/>
      <c r="R10" s="3"/>
      <c r="S10" s="3"/>
      <c r="T10" s="3"/>
      <c r="U10" s="3"/>
      <c r="V10" s="3"/>
      <c r="W10" s="3"/>
      <c r="X10" s="3"/>
      <c r="Y10" s="3"/>
      <c r="Z10" s="3"/>
    </row>
    <row r="11" spans="1:26" ht="16.5" x14ac:dyDescent="0.3">
      <c r="A11" s="3"/>
      <c r="B11" s="57" t="s">
        <v>19</v>
      </c>
      <c r="C11" s="57" t="s">
        <v>20</v>
      </c>
      <c r="D11" s="57" t="s">
        <v>21</v>
      </c>
      <c r="E11" s="57" t="s">
        <v>22</v>
      </c>
      <c r="F11" s="57"/>
      <c r="G11" s="57"/>
      <c r="H11" s="57"/>
      <c r="I11" s="57"/>
      <c r="J11" s="57"/>
      <c r="K11" s="57"/>
      <c r="L11" s="57"/>
      <c r="M11" s="11" t="s">
        <v>29</v>
      </c>
      <c r="N11" s="11" t="s">
        <v>30</v>
      </c>
      <c r="O11" s="13">
        <v>5000</v>
      </c>
      <c r="P11" s="3"/>
      <c r="Q11" s="3"/>
      <c r="R11" s="3"/>
      <c r="S11" s="3"/>
      <c r="T11" s="3"/>
      <c r="U11" s="3"/>
      <c r="V11" s="3"/>
      <c r="W11" s="3"/>
      <c r="X11" s="3"/>
      <c r="Y11" s="3"/>
      <c r="Z11" s="3"/>
    </row>
    <row r="12" spans="1:26" ht="16.5" x14ac:dyDescent="0.3">
      <c r="A12" s="3"/>
      <c r="B12" s="57" t="s">
        <v>19</v>
      </c>
      <c r="C12" s="57" t="s">
        <v>20</v>
      </c>
      <c r="D12" s="57" t="s">
        <v>21</v>
      </c>
      <c r="E12" s="57" t="s">
        <v>22</v>
      </c>
      <c r="F12" s="57"/>
      <c r="G12" s="57"/>
      <c r="H12" s="57"/>
      <c r="I12" s="57"/>
      <c r="J12" s="57"/>
      <c r="K12" s="57"/>
      <c r="L12" s="57"/>
      <c r="M12" s="11" t="s">
        <v>31</v>
      </c>
      <c r="N12" s="11" t="s">
        <v>32</v>
      </c>
      <c r="O12" s="13">
        <v>5000</v>
      </c>
      <c r="P12" s="3"/>
      <c r="Q12" s="3"/>
      <c r="R12" s="3"/>
      <c r="S12" s="3"/>
      <c r="T12" s="3"/>
      <c r="U12" s="3"/>
      <c r="V12" s="3"/>
      <c r="W12" s="3"/>
      <c r="X12" s="3"/>
      <c r="Y12" s="3"/>
      <c r="Z12" s="3"/>
    </row>
    <row r="13" spans="1:26" ht="16.5" x14ac:dyDescent="0.3">
      <c r="A13" s="3"/>
      <c r="B13" s="57" t="s">
        <v>19</v>
      </c>
      <c r="C13" s="57" t="s">
        <v>20</v>
      </c>
      <c r="D13" s="57" t="s">
        <v>21</v>
      </c>
      <c r="E13" s="57" t="s">
        <v>22</v>
      </c>
      <c r="F13" s="57"/>
      <c r="G13" s="57"/>
      <c r="H13" s="57"/>
      <c r="I13" s="57"/>
      <c r="J13" s="57"/>
      <c r="K13" s="57"/>
      <c r="L13" s="57"/>
      <c r="M13" s="11" t="s">
        <v>33</v>
      </c>
      <c r="N13" s="11" t="s">
        <v>34</v>
      </c>
      <c r="O13" s="13">
        <v>5040</v>
      </c>
      <c r="P13" s="3"/>
      <c r="Q13" s="3"/>
      <c r="R13" s="3"/>
      <c r="S13" s="3"/>
      <c r="T13" s="3"/>
      <c r="U13" s="3"/>
      <c r="V13" s="3"/>
      <c r="W13" s="3"/>
      <c r="X13" s="3"/>
      <c r="Y13" s="3"/>
      <c r="Z13" s="3"/>
    </row>
    <row r="14" spans="1:26" ht="16.5" x14ac:dyDescent="0.3">
      <c r="A14" s="3"/>
      <c r="B14" s="57" t="s">
        <v>19</v>
      </c>
      <c r="C14" s="57" t="s">
        <v>20</v>
      </c>
      <c r="D14" s="57" t="s">
        <v>21</v>
      </c>
      <c r="E14" s="57" t="s">
        <v>22</v>
      </c>
      <c r="F14" s="57"/>
      <c r="G14" s="57"/>
      <c r="H14" s="57"/>
      <c r="I14" s="57"/>
      <c r="J14" s="57"/>
      <c r="K14" s="57"/>
      <c r="L14" s="57"/>
      <c r="M14" s="11" t="s">
        <v>35</v>
      </c>
      <c r="N14" s="11" t="s">
        <v>36</v>
      </c>
      <c r="O14" s="13">
        <v>10000</v>
      </c>
      <c r="P14" s="3"/>
      <c r="Q14" s="3"/>
      <c r="R14" s="3"/>
      <c r="S14" s="3"/>
      <c r="T14" s="3"/>
      <c r="U14" s="3"/>
      <c r="V14" s="3"/>
      <c r="W14" s="3"/>
      <c r="X14" s="3"/>
      <c r="Y14" s="3"/>
      <c r="Z14" s="3"/>
    </row>
    <row r="15" spans="1:26" ht="16.5" x14ac:dyDescent="0.3">
      <c r="A15" s="3"/>
      <c r="B15" s="57" t="s">
        <v>19</v>
      </c>
      <c r="C15" s="57" t="s">
        <v>20</v>
      </c>
      <c r="D15" s="57" t="s">
        <v>21</v>
      </c>
      <c r="E15" s="57" t="s">
        <v>22</v>
      </c>
      <c r="F15" s="57"/>
      <c r="G15" s="57"/>
      <c r="H15" s="57"/>
      <c r="I15" s="57"/>
      <c r="J15" s="57"/>
      <c r="K15" s="57"/>
      <c r="L15" s="57"/>
      <c r="M15" s="11" t="s">
        <v>37</v>
      </c>
      <c r="N15" s="11" t="s">
        <v>38</v>
      </c>
      <c r="O15" s="13">
        <v>10000</v>
      </c>
      <c r="P15" s="3"/>
      <c r="Q15" s="3"/>
      <c r="R15" s="3"/>
      <c r="S15" s="3"/>
      <c r="T15" s="3"/>
      <c r="U15" s="3"/>
      <c r="V15" s="3"/>
      <c r="W15" s="3"/>
      <c r="X15" s="3"/>
      <c r="Y15" s="3"/>
      <c r="Z15" s="3"/>
    </row>
    <row r="16" spans="1:26" ht="16.5" x14ac:dyDescent="0.3">
      <c r="A16" s="3"/>
      <c r="B16" s="57" t="s">
        <v>19</v>
      </c>
      <c r="C16" s="57" t="s">
        <v>20</v>
      </c>
      <c r="D16" s="57" t="s">
        <v>21</v>
      </c>
      <c r="E16" s="57" t="s">
        <v>22</v>
      </c>
      <c r="F16" s="57"/>
      <c r="G16" s="57"/>
      <c r="H16" s="57"/>
      <c r="I16" s="57"/>
      <c r="J16" s="57"/>
      <c r="K16" s="57"/>
      <c r="L16" s="57"/>
      <c r="M16" s="11" t="s">
        <v>39</v>
      </c>
      <c r="N16" s="11" t="s">
        <v>40</v>
      </c>
      <c r="O16" s="13">
        <v>50000</v>
      </c>
      <c r="P16" s="3"/>
      <c r="Q16" s="3"/>
      <c r="R16" s="3"/>
      <c r="S16" s="3"/>
      <c r="T16" s="3"/>
      <c r="U16" s="3"/>
      <c r="V16" s="3"/>
      <c r="W16" s="3"/>
      <c r="X16" s="3"/>
      <c r="Y16" s="3"/>
      <c r="Z16" s="3"/>
    </row>
    <row r="17" spans="1:26" ht="16.5" x14ac:dyDescent="0.3">
      <c r="A17" s="3"/>
      <c r="B17" s="57" t="s">
        <v>19</v>
      </c>
      <c r="C17" s="57" t="s">
        <v>20</v>
      </c>
      <c r="D17" s="57" t="s">
        <v>22</v>
      </c>
      <c r="E17" s="57"/>
      <c r="F17" s="57"/>
      <c r="G17" s="57"/>
      <c r="H17" s="57"/>
      <c r="I17" s="57"/>
      <c r="J17" s="57"/>
      <c r="K17" s="57"/>
      <c r="L17" s="57"/>
      <c r="M17" s="11" t="s">
        <v>41</v>
      </c>
      <c r="N17" s="11" t="s">
        <v>42</v>
      </c>
      <c r="O17" s="13">
        <v>500</v>
      </c>
      <c r="P17" s="3"/>
      <c r="Q17" s="3"/>
      <c r="R17" s="3"/>
      <c r="S17" s="3"/>
      <c r="T17" s="3"/>
      <c r="U17" s="3"/>
      <c r="V17" s="3"/>
      <c r="W17" s="3"/>
      <c r="X17" s="3"/>
      <c r="Y17" s="3"/>
      <c r="Z17" s="3"/>
    </row>
    <row r="18" spans="1:26" ht="16.5" x14ac:dyDescent="0.3">
      <c r="A18" s="3"/>
      <c r="B18" s="57" t="s">
        <v>19</v>
      </c>
      <c r="C18" s="57" t="s">
        <v>20</v>
      </c>
      <c r="D18" s="57" t="s">
        <v>22</v>
      </c>
      <c r="E18" s="57"/>
      <c r="F18" s="57"/>
      <c r="G18" s="57"/>
      <c r="H18" s="57"/>
      <c r="I18" s="57"/>
      <c r="J18" s="57"/>
      <c r="K18" s="57"/>
      <c r="L18" s="57"/>
      <c r="M18" s="11" t="s">
        <v>43</v>
      </c>
      <c r="N18" s="11" t="s">
        <v>44</v>
      </c>
      <c r="O18" s="12">
        <v>4887100</v>
      </c>
      <c r="P18" s="3"/>
      <c r="Q18" s="3"/>
      <c r="R18" s="3"/>
      <c r="S18" s="3"/>
      <c r="T18" s="3"/>
      <c r="U18" s="3"/>
      <c r="V18" s="3"/>
      <c r="W18" s="3"/>
      <c r="X18" s="3"/>
      <c r="Y18" s="3"/>
      <c r="Z18" s="3"/>
    </row>
    <row r="19" spans="1:26" ht="16.5" x14ac:dyDescent="0.3">
      <c r="A19" s="3"/>
      <c r="B19" s="57" t="s">
        <v>19</v>
      </c>
      <c r="C19" s="57" t="s">
        <v>20</v>
      </c>
      <c r="D19" s="57" t="s">
        <v>22</v>
      </c>
      <c r="E19" s="57"/>
      <c r="F19" s="57"/>
      <c r="G19" s="57"/>
      <c r="H19" s="57"/>
      <c r="I19" s="57"/>
      <c r="J19" s="57"/>
      <c r="K19" s="57"/>
      <c r="L19" s="57"/>
      <c r="M19" s="11" t="s">
        <v>45</v>
      </c>
      <c r="N19" s="11" t="s">
        <v>46</v>
      </c>
      <c r="O19" s="12">
        <v>1383300</v>
      </c>
      <c r="P19" s="3"/>
      <c r="Q19" s="3"/>
      <c r="R19" s="3"/>
      <c r="S19" s="3"/>
      <c r="T19" s="3"/>
      <c r="U19" s="3"/>
      <c r="V19" s="3"/>
      <c r="W19" s="3"/>
      <c r="X19" s="3"/>
      <c r="Y19" s="3"/>
      <c r="Z19" s="3"/>
    </row>
    <row r="20" spans="1:26" ht="16.5" x14ac:dyDescent="0.3">
      <c r="A20" s="3"/>
      <c r="B20" s="57" t="s">
        <v>19</v>
      </c>
      <c r="C20" s="57" t="s">
        <v>47</v>
      </c>
      <c r="D20" s="57" t="s">
        <v>48</v>
      </c>
      <c r="E20" s="57" t="s">
        <v>49</v>
      </c>
      <c r="F20" s="57" t="s">
        <v>50</v>
      </c>
      <c r="G20" s="57"/>
      <c r="H20" s="57"/>
      <c r="I20" s="57"/>
      <c r="J20" s="57"/>
      <c r="K20" s="57"/>
      <c r="L20" s="57"/>
      <c r="M20" s="11" t="s">
        <v>51</v>
      </c>
      <c r="N20" s="11" t="s">
        <v>52</v>
      </c>
      <c r="O20" s="12">
        <v>355900</v>
      </c>
      <c r="P20" s="3"/>
      <c r="Q20" s="3"/>
      <c r="R20" s="3"/>
      <c r="S20" s="3"/>
      <c r="T20" s="3"/>
      <c r="U20" s="3"/>
      <c r="V20" s="3"/>
      <c r="W20" s="3"/>
      <c r="X20" s="3"/>
      <c r="Y20" s="3"/>
      <c r="Z20" s="3"/>
    </row>
    <row r="21" spans="1:26" ht="16.5" x14ac:dyDescent="0.3">
      <c r="A21" s="3"/>
      <c r="B21" s="57" t="s">
        <v>53</v>
      </c>
      <c r="C21" s="57" t="s">
        <v>20</v>
      </c>
      <c r="D21" s="57" t="s">
        <v>22</v>
      </c>
      <c r="E21" s="57" t="s">
        <v>47</v>
      </c>
      <c r="F21" s="57"/>
      <c r="G21" s="57"/>
      <c r="H21" s="57"/>
      <c r="I21" s="57"/>
      <c r="J21" s="57"/>
      <c r="K21" s="57"/>
      <c r="L21" s="57"/>
      <c r="M21" s="11" t="s">
        <v>54</v>
      </c>
      <c r="N21" s="11" t="s">
        <v>55</v>
      </c>
      <c r="O21" s="12">
        <v>468900</v>
      </c>
      <c r="P21" s="3"/>
      <c r="Q21" s="3"/>
      <c r="R21" s="3"/>
      <c r="S21" s="3"/>
      <c r="T21" s="3"/>
      <c r="U21" s="3"/>
      <c r="V21" s="3"/>
      <c r="W21" s="3"/>
      <c r="X21" s="3"/>
      <c r="Y21" s="3"/>
      <c r="Z21" s="3"/>
    </row>
    <row r="22" spans="1:26" ht="16.5" x14ac:dyDescent="0.3">
      <c r="A22" s="3"/>
      <c r="B22" s="57" t="s">
        <v>56</v>
      </c>
      <c r="C22" s="57" t="s">
        <v>20</v>
      </c>
      <c r="D22" s="57" t="s">
        <v>22</v>
      </c>
      <c r="E22" s="57" t="s">
        <v>49</v>
      </c>
      <c r="F22" s="57"/>
      <c r="G22" s="57"/>
      <c r="H22" s="57"/>
      <c r="I22" s="57"/>
      <c r="J22" s="57"/>
      <c r="K22" s="57"/>
      <c r="L22" s="57"/>
      <c r="M22" s="11" t="s">
        <v>57</v>
      </c>
      <c r="N22" s="11" t="s">
        <v>58</v>
      </c>
      <c r="O22" s="12">
        <v>3867500</v>
      </c>
      <c r="P22" s="3"/>
      <c r="Q22" s="3"/>
      <c r="R22" s="3"/>
      <c r="S22" s="3"/>
      <c r="T22" s="3"/>
      <c r="U22" s="3"/>
      <c r="V22" s="3"/>
      <c r="W22" s="3"/>
      <c r="X22" s="3"/>
      <c r="Y22" s="3"/>
      <c r="Z22" s="3"/>
    </row>
    <row r="23" spans="1:26" ht="16.5" x14ac:dyDescent="0.3">
      <c r="A23" s="3"/>
      <c r="B23" s="14"/>
      <c r="C23" s="14"/>
      <c r="D23" s="14"/>
      <c r="E23" s="14"/>
      <c r="F23" s="14"/>
      <c r="G23" s="14"/>
      <c r="H23" s="14"/>
      <c r="I23" s="14"/>
      <c r="J23" s="14"/>
      <c r="K23" s="14"/>
      <c r="L23" s="14"/>
      <c r="M23" s="15"/>
      <c r="N23" s="15"/>
      <c r="O23" s="16"/>
      <c r="P23" s="3"/>
      <c r="Q23" s="3"/>
      <c r="R23" s="3"/>
      <c r="S23" s="3"/>
      <c r="T23" s="3"/>
      <c r="U23" s="3"/>
      <c r="V23" s="3"/>
      <c r="W23" s="3"/>
      <c r="X23" s="3"/>
      <c r="Y23" s="3"/>
      <c r="Z23" s="3"/>
    </row>
    <row r="24" spans="1:26" ht="16.5" x14ac:dyDescent="0.3">
      <c r="A24" s="3"/>
      <c r="B24" s="84" t="s">
        <v>59</v>
      </c>
      <c r="C24" s="84"/>
      <c r="D24" s="85">
        <f>SUM(O8:O22)</f>
        <v>16957202.600000001</v>
      </c>
      <c r="E24" s="85"/>
      <c r="F24" s="14"/>
      <c r="G24" s="14"/>
      <c r="H24" s="14"/>
      <c r="I24" s="14"/>
      <c r="J24" s="14"/>
      <c r="K24" s="14"/>
      <c r="L24" s="14"/>
      <c r="M24" s="15"/>
      <c r="N24" s="15"/>
      <c r="O24" s="16"/>
      <c r="P24" s="3"/>
      <c r="Q24" s="3"/>
      <c r="R24" s="3"/>
      <c r="S24" s="3"/>
      <c r="T24" s="3"/>
      <c r="U24" s="3"/>
      <c r="V24" s="3"/>
      <c r="W24" s="3"/>
      <c r="X24" s="3"/>
      <c r="Y24" s="3"/>
      <c r="Z24" s="3"/>
    </row>
    <row r="25" spans="1:26" ht="16.5" x14ac:dyDescent="0.3">
      <c r="A25" s="3"/>
      <c r="B25" s="17"/>
      <c r="C25" s="17"/>
      <c r="D25" s="17"/>
      <c r="E25" s="17"/>
      <c r="F25" s="3"/>
      <c r="G25" s="17"/>
      <c r="H25" s="14"/>
      <c r="I25" s="14"/>
      <c r="J25" s="14"/>
      <c r="K25" s="14"/>
      <c r="L25" s="14"/>
      <c r="M25" s="15"/>
      <c r="N25" s="15"/>
      <c r="O25" s="16"/>
      <c r="P25" s="3"/>
      <c r="Q25" s="3"/>
      <c r="R25" s="3"/>
      <c r="S25" s="3"/>
      <c r="T25" s="3"/>
      <c r="U25" s="3"/>
      <c r="V25" s="3"/>
      <c r="W25" s="3"/>
      <c r="X25" s="3"/>
      <c r="Y25" s="3"/>
      <c r="Z25" s="3"/>
    </row>
    <row r="26" spans="1:26" ht="16.5" x14ac:dyDescent="0.3">
      <c r="A26" s="3"/>
      <c r="B26" s="79" t="s">
        <v>60</v>
      </c>
      <c r="C26" s="79"/>
      <c r="D26" s="86">
        <v>380652</v>
      </c>
      <c r="E26" s="86"/>
      <c r="F26" s="3"/>
      <c r="G26" s="17"/>
      <c r="H26" s="14"/>
      <c r="I26" s="14"/>
      <c r="J26" s="14"/>
      <c r="K26" s="14"/>
      <c r="L26" s="14"/>
      <c r="M26" s="15"/>
      <c r="N26" s="15"/>
      <c r="O26" s="16"/>
      <c r="P26" s="3"/>
      <c r="Q26" s="3"/>
      <c r="R26" s="3"/>
      <c r="S26" s="3"/>
      <c r="T26" s="3"/>
      <c r="U26" s="3"/>
      <c r="V26" s="3"/>
      <c r="W26" s="3"/>
      <c r="X26" s="3"/>
      <c r="Y26" s="3"/>
      <c r="Z26" s="3"/>
    </row>
    <row r="27" spans="1:26" ht="16.5" x14ac:dyDescent="0.3">
      <c r="A27" s="3"/>
      <c r="B27" s="79"/>
      <c r="C27" s="79"/>
      <c r="D27" s="86"/>
      <c r="E27" s="86"/>
      <c r="F27" s="3"/>
      <c r="G27" s="17"/>
      <c r="H27" s="14"/>
      <c r="I27" s="14"/>
      <c r="J27" s="14"/>
      <c r="K27" s="14"/>
      <c r="L27" s="14"/>
      <c r="M27" s="15"/>
      <c r="N27" s="15"/>
      <c r="O27" s="16"/>
      <c r="P27" s="3"/>
      <c r="Q27" s="3"/>
      <c r="R27" s="3"/>
      <c r="S27" s="3"/>
      <c r="T27" s="3"/>
      <c r="U27" s="3"/>
      <c r="V27" s="3"/>
      <c r="W27" s="3"/>
      <c r="X27" s="3"/>
      <c r="Y27" s="3"/>
      <c r="Z27" s="3"/>
    </row>
    <row r="28" spans="1:26" ht="16.5" x14ac:dyDescent="0.3">
      <c r="A28" s="3"/>
      <c r="B28" s="17"/>
      <c r="C28" s="17"/>
      <c r="D28" s="17"/>
      <c r="E28" s="17"/>
      <c r="F28" s="3"/>
      <c r="G28" s="17"/>
      <c r="H28" s="14"/>
      <c r="I28" s="14"/>
      <c r="J28" s="14"/>
      <c r="K28" s="14"/>
      <c r="L28" s="14"/>
      <c r="M28" s="15"/>
      <c r="N28" s="15"/>
      <c r="O28" s="16"/>
      <c r="P28" s="3"/>
      <c r="Q28" s="3"/>
      <c r="R28" s="3"/>
      <c r="S28" s="3"/>
      <c r="T28" s="3"/>
      <c r="U28" s="3"/>
      <c r="V28" s="3"/>
      <c r="W28" s="3"/>
      <c r="X28" s="3"/>
      <c r="Y28" s="3"/>
      <c r="Z28" s="3"/>
    </row>
    <row r="29" spans="1:26" ht="16.5" x14ac:dyDescent="0.3">
      <c r="A29" s="3"/>
      <c r="B29" s="79" t="s">
        <v>61</v>
      </c>
      <c r="C29" s="79"/>
      <c r="D29" s="87" t="s">
        <v>62</v>
      </c>
      <c r="E29" s="87"/>
      <c r="F29" s="91" t="s">
        <v>63</v>
      </c>
      <c r="G29" s="91"/>
      <c r="H29" s="14"/>
      <c r="I29" s="14"/>
      <c r="J29" s="14"/>
      <c r="K29" s="14"/>
      <c r="L29" s="14"/>
      <c r="M29" s="15"/>
      <c r="N29" s="15"/>
      <c r="O29" s="16"/>
      <c r="P29" s="3"/>
      <c r="Q29" s="3"/>
      <c r="R29" s="3"/>
      <c r="S29" s="3"/>
      <c r="T29" s="3"/>
      <c r="U29" s="3"/>
      <c r="V29" s="3"/>
      <c r="W29" s="3"/>
      <c r="X29" s="3"/>
      <c r="Y29" s="3"/>
      <c r="Z29" s="3"/>
    </row>
    <row r="30" spans="1:26" ht="16.5" x14ac:dyDescent="0.3">
      <c r="A30" s="3"/>
      <c r="B30" s="79"/>
      <c r="C30" s="79"/>
      <c r="D30" s="87"/>
      <c r="E30" s="87"/>
      <c r="F30" s="91"/>
      <c r="G30" s="91"/>
      <c r="H30" s="14"/>
      <c r="I30" s="14"/>
      <c r="J30" s="14"/>
      <c r="K30" s="14"/>
      <c r="L30" s="14"/>
      <c r="M30" s="15"/>
      <c r="N30" s="15"/>
      <c r="O30" s="16"/>
      <c r="P30" s="3"/>
      <c r="Q30" s="3"/>
      <c r="R30" s="3"/>
      <c r="S30" s="3"/>
      <c r="T30" s="3"/>
      <c r="U30" s="3"/>
      <c r="V30" s="3"/>
      <c r="W30" s="3"/>
      <c r="X30" s="3"/>
      <c r="Y30" s="3"/>
      <c r="Z30" s="3"/>
    </row>
    <row r="31" spans="1:26" ht="16.5" x14ac:dyDescent="0.3">
      <c r="A31" s="3"/>
      <c r="B31" s="17"/>
      <c r="C31" s="17"/>
      <c r="D31" s="17"/>
      <c r="E31" s="17"/>
      <c r="F31" s="17"/>
      <c r="G31" s="17"/>
      <c r="H31" s="14"/>
      <c r="I31" s="14"/>
      <c r="J31" s="14"/>
      <c r="K31" s="14"/>
      <c r="L31" s="14"/>
      <c r="M31" s="15"/>
      <c r="N31" s="15"/>
      <c r="O31" s="16"/>
      <c r="P31" s="3"/>
      <c r="Q31" s="3"/>
      <c r="R31" s="3"/>
      <c r="S31" s="3"/>
      <c r="T31" s="3"/>
      <c r="U31" s="3"/>
      <c r="V31" s="3"/>
      <c r="W31" s="3"/>
      <c r="X31" s="3"/>
      <c r="Y31" s="3"/>
      <c r="Z31" s="3"/>
    </row>
    <row r="32" spans="1:26" ht="16.5" x14ac:dyDescent="0.3">
      <c r="A32" s="3"/>
      <c r="B32" s="84" t="s">
        <v>64</v>
      </c>
      <c r="C32" s="84"/>
      <c r="D32" s="85">
        <f>D24/D26</f>
        <v>44.547782751699721</v>
      </c>
      <c r="E32" s="85"/>
      <c r="F32" s="17"/>
      <c r="G32" s="17"/>
      <c r="H32" s="14"/>
      <c r="I32" s="14"/>
      <c r="J32" s="14"/>
      <c r="K32" s="14"/>
      <c r="L32" s="14"/>
      <c r="M32" s="15"/>
      <c r="N32" s="15"/>
      <c r="O32" s="16"/>
      <c r="P32" s="3"/>
      <c r="Q32" s="3"/>
      <c r="R32" s="3"/>
      <c r="S32" s="3"/>
      <c r="T32" s="3"/>
      <c r="U32" s="3"/>
      <c r="V32" s="3"/>
      <c r="W32" s="3"/>
      <c r="X32" s="3"/>
      <c r="Y32" s="3"/>
      <c r="Z32" s="3"/>
    </row>
    <row r="33" spans="1:26" ht="16.5" x14ac:dyDescent="0.3">
      <c r="A33" s="3"/>
      <c r="B33" s="17"/>
      <c r="C33" s="17"/>
      <c r="D33" s="17"/>
      <c r="E33" s="17"/>
      <c r="F33" s="3"/>
      <c r="G33" s="17"/>
      <c r="H33" s="14"/>
      <c r="I33" s="14"/>
      <c r="J33" s="14"/>
      <c r="K33" s="14"/>
      <c r="L33" s="14"/>
      <c r="M33" s="15"/>
      <c r="N33" s="15"/>
      <c r="O33" s="16"/>
      <c r="P33" s="3"/>
      <c r="Q33" s="3"/>
      <c r="R33" s="3"/>
      <c r="S33" s="3"/>
      <c r="T33" s="3"/>
      <c r="U33" s="3"/>
      <c r="V33" s="3"/>
      <c r="W33" s="3"/>
      <c r="X33" s="3"/>
      <c r="Y33" s="3"/>
      <c r="Z33" s="3"/>
    </row>
    <row r="34" spans="1:26" ht="25.5" x14ac:dyDescent="0.35">
      <c r="A34" s="4" t="s">
        <v>65</v>
      </c>
      <c r="B34" s="5"/>
      <c r="C34" s="5"/>
      <c r="D34" s="5"/>
      <c r="E34" s="5"/>
      <c r="F34" s="5"/>
      <c r="G34" s="5"/>
      <c r="H34" s="5"/>
      <c r="I34" s="5"/>
      <c r="J34" s="5"/>
      <c r="K34" s="5"/>
      <c r="L34" s="5"/>
      <c r="M34" s="6"/>
      <c r="N34" s="6"/>
      <c r="O34" s="7"/>
      <c r="P34" s="8"/>
      <c r="Q34" s="8"/>
      <c r="R34" s="8"/>
      <c r="S34" s="8"/>
      <c r="T34" s="8"/>
      <c r="U34" s="8"/>
      <c r="V34" s="8"/>
      <c r="W34" s="8"/>
      <c r="X34" s="8"/>
      <c r="Y34" s="8"/>
      <c r="Z34" s="8"/>
    </row>
    <row r="35" spans="1:26" ht="16.5" x14ac:dyDescent="0.3">
      <c r="A35" s="3"/>
      <c r="B35" s="3"/>
      <c r="C35" s="3"/>
      <c r="D35" s="18"/>
      <c r="E35" s="15"/>
      <c r="F35" s="15"/>
      <c r="G35" s="19"/>
      <c r="H35" s="3"/>
      <c r="I35" s="3"/>
      <c r="J35" s="3"/>
      <c r="K35" s="3"/>
      <c r="L35" s="3"/>
      <c r="M35" s="3"/>
      <c r="N35" s="3"/>
      <c r="O35" s="3"/>
      <c r="P35" s="3"/>
      <c r="Q35" s="3"/>
      <c r="R35" s="3"/>
      <c r="S35" s="3"/>
      <c r="T35" s="3"/>
      <c r="U35" s="3"/>
      <c r="V35" s="3"/>
      <c r="W35" s="3"/>
      <c r="X35" s="3"/>
      <c r="Y35" s="3"/>
      <c r="Z35" s="3"/>
    </row>
    <row r="36" spans="1:26" ht="16.5" x14ac:dyDescent="0.3">
      <c r="A36" s="20" t="s">
        <v>66</v>
      </c>
      <c r="B36" s="3"/>
      <c r="C36" s="3"/>
      <c r="D36" s="18"/>
      <c r="E36" s="15"/>
      <c r="F36" s="15"/>
      <c r="G36" s="19"/>
      <c r="H36" s="3"/>
      <c r="I36" s="3"/>
      <c r="J36" s="3"/>
      <c r="K36" s="3"/>
      <c r="L36" s="3"/>
      <c r="M36" s="3"/>
      <c r="N36" s="3"/>
      <c r="O36" s="3"/>
      <c r="P36" s="3"/>
      <c r="Q36" s="3"/>
      <c r="R36" s="3"/>
      <c r="S36" s="3"/>
      <c r="T36" s="3"/>
      <c r="U36" s="3"/>
      <c r="V36" s="3"/>
      <c r="W36" s="3"/>
      <c r="X36" s="3"/>
      <c r="Y36" s="3"/>
      <c r="Z36" s="3"/>
    </row>
    <row r="37" spans="1:26" ht="16.5" x14ac:dyDescent="0.3">
      <c r="A37" s="3" t="s">
        <v>67</v>
      </c>
      <c r="B37" s="3"/>
      <c r="C37" s="3"/>
      <c r="D37" s="18"/>
      <c r="E37" s="15"/>
      <c r="F37" s="15"/>
      <c r="G37" s="19"/>
      <c r="H37" s="3"/>
      <c r="I37" s="3"/>
      <c r="J37" s="3"/>
      <c r="K37" s="3"/>
      <c r="L37" s="3"/>
      <c r="M37" s="3"/>
      <c r="N37" s="3"/>
      <c r="O37" s="3"/>
      <c r="P37" s="3"/>
      <c r="Q37" s="3"/>
      <c r="R37" s="3"/>
      <c r="S37" s="3"/>
      <c r="T37" s="3"/>
      <c r="U37" s="3"/>
      <c r="V37" s="3"/>
      <c r="W37" s="3"/>
      <c r="X37" s="3"/>
      <c r="Y37" s="3"/>
      <c r="Z37" s="3"/>
    </row>
    <row r="38" spans="1:26" ht="16.5" x14ac:dyDescent="0.3">
      <c r="A38" s="3" t="s">
        <v>68</v>
      </c>
      <c r="B38" s="3"/>
      <c r="C38" s="3"/>
      <c r="D38" s="18"/>
      <c r="E38" s="15"/>
      <c r="F38" s="15"/>
      <c r="G38" s="19"/>
      <c r="H38" s="3"/>
      <c r="I38" s="3"/>
      <c r="J38" s="3"/>
      <c r="K38" s="3"/>
      <c r="L38" s="3"/>
      <c r="M38" s="3"/>
      <c r="N38" s="3"/>
      <c r="O38" s="3"/>
      <c r="P38" s="3"/>
      <c r="Q38" s="3"/>
      <c r="R38" s="3"/>
      <c r="S38" s="3"/>
      <c r="T38" s="3"/>
      <c r="U38" s="3"/>
      <c r="V38" s="3"/>
      <c r="W38" s="3"/>
      <c r="X38" s="3"/>
      <c r="Y38" s="3"/>
      <c r="Z38" s="3"/>
    </row>
    <row r="39" spans="1:26" ht="16.5" x14ac:dyDescent="0.3">
      <c r="A39" s="20" t="s">
        <v>69</v>
      </c>
      <c r="B39" s="3"/>
      <c r="C39" s="3"/>
      <c r="D39" s="18"/>
      <c r="E39" s="15"/>
      <c r="F39" s="15"/>
      <c r="G39" s="19"/>
      <c r="H39" s="3"/>
      <c r="I39" s="3"/>
      <c r="J39" s="3"/>
      <c r="K39" s="3"/>
      <c r="L39" s="3"/>
      <c r="M39" s="3"/>
      <c r="N39" s="3"/>
      <c r="O39" s="3"/>
      <c r="P39" s="3"/>
      <c r="Q39" s="3"/>
      <c r="R39" s="3"/>
      <c r="S39" s="3"/>
      <c r="T39" s="3"/>
      <c r="U39" s="3"/>
      <c r="V39" s="3"/>
      <c r="W39" s="3"/>
      <c r="X39" s="3"/>
      <c r="Y39" s="3"/>
      <c r="Z39" s="3"/>
    </row>
    <row r="40" spans="1:26" ht="16.5" x14ac:dyDescent="0.3">
      <c r="A40" s="3" t="s">
        <v>70</v>
      </c>
      <c r="B40" s="3"/>
      <c r="C40" s="3"/>
      <c r="D40" s="18"/>
      <c r="E40" s="15"/>
      <c r="F40" s="15"/>
      <c r="G40" s="19"/>
      <c r="H40" s="3"/>
      <c r="I40" s="3"/>
      <c r="J40" s="3"/>
      <c r="K40" s="3"/>
      <c r="L40" s="3"/>
      <c r="M40" s="3"/>
      <c r="N40" s="3"/>
      <c r="O40" s="3"/>
      <c r="P40" s="3"/>
      <c r="Q40" s="3"/>
      <c r="R40" s="3"/>
      <c r="S40" s="3"/>
      <c r="T40" s="3"/>
      <c r="U40" s="3"/>
      <c r="V40" s="3"/>
      <c r="W40" s="3"/>
      <c r="X40" s="3"/>
      <c r="Y40" s="3"/>
      <c r="Z40" s="3"/>
    </row>
    <row r="41" spans="1:26" ht="16.5" x14ac:dyDescent="0.3">
      <c r="A41" s="3" t="s">
        <v>71</v>
      </c>
      <c r="B41" s="3"/>
      <c r="C41" s="3"/>
      <c r="D41" s="18"/>
      <c r="E41" s="15"/>
      <c r="F41" s="15"/>
      <c r="G41" s="19"/>
      <c r="H41" s="3"/>
      <c r="I41" s="3"/>
      <c r="J41" s="3"/>
      <c r="K41" s="3"/>
      <c r="L41" s="3"/>
      <c r="M41" s="3"/>
      <c r="N41" s="3"/>
      <c r="O41" s="3"/>
      <c r="P41" s="3"/>
      <c r="Q41" s="3"/>
      <c r="R41" s="3"/>
      <c r="S41" s="3"/>
      <c r="T41" s="3"/>
      <c r="U41" s="3"/>
      <c r="V41" s="3"/>
      <c r="W41" s="3"/>
      <c r="X41" s="3"/>
      <c r="Y41" s="3"/>
      <c r="Z41" s="3"/>
    </row>
    <row r="42" spans="1:26" ht="16.5" x14ac:dyDescent="0.3">
      <c r="A42" s="3"/>
      <c r="B42" s="3"/>
      <c r="C42" s="3"/>
      <c r="D42" s="20"/>
      <c r="E42" s="20"/>
      <c r="F42" s="21"/>
      <c r="G42" s="22"/>
      <c r="H42" s="3"/>
      <c r="I42" s="3"/>
      <c r="J42" s="3"/>
      <c r="K42" s="3"/>
      <c r="L42" s="3"/>
      <c r="M42" s="3"/>
      <c r="N42" s="3"/>
      <c r="O42" s="3"/>
      <c r="P42" s="3"/>
      <c r="Q42" s="3"/>
      <c r="R42" s="3"/>
      <c r="S42" s="3"/>
      <c r="T42" s="3"/>
      <c r="U42" s="3"/>
      <c r="V42" s="3"/>
      <c r="W42" s="3"/>
      <c r="X42" s="3"/>
      <c r="Y42" s="3"/>
      <c r="Z42" s="3"/>
    </row>
    <row r="43" spans="1:26" x14ac:dyDescent="0.25">
      <c r="A43" s="88" t="s">
        <v>72</v>
      </c>
      <c r="B43" s="92" t="s">
        <v>4</v>
      </c>
      <c r="C43" s="93" t="s">
        <v>5</v>
      </c>
      <c r="D43" s="94"/>
      <c r="E43" s="94"/>
      <c r="F43" s="94"/>
      <c r="G43" s="94"/>
      <c r="H43" s="94"/>
      <c r="I43" s="94"/>
      <c r="J43" s="94"/>
      <c r="K43" s="94"/>
      <c r="L43" s="94"/>
      <c r="M43" s="88" t="s">
        <v>73</v>
      </c>
      <c r="N43" s="88" t="s">
        <v>74</v>
      </c>
      <c r="O43" s="88" t="s">
        <v>8</v>
      </c>
      <c r="P43" s="88" t="s">
        <v>75</v>
      </c>
    </row>
    <row r="44" spans="1:26" x14ac:dyDescent="0.25">
      <c r="A44" s="88"/>
      <c r="B44" s="92"/>
      <c r="C44" s="58" t="s">
        <v>9</v>
      </c>
      <c r="D44" s="58" t="s">
        <v>10</v>
      </c>
      <c r="E44" s="58" t="s">
        <v>11</v>
      </c>
      <c r="F44" s="58" t="s">
        <v>12</v>
      </c>
      <c r="G44" s="58" t="s">
        <v>13</v>
      </c>
      <c r="H44" s="58" t="s">
        <v>14</v>
      </c>
      <c r="I44" s="58" t="s">
        <v>15</v>
      </c>
      <c r="J44" s="58" t="s">
        <v>16</v>
      </c>
      <c r="K44" s="58" t="s">
        <v>17</v>
      </c>
      <c r="L44" s="58" t="s">
        <v>18</v>
      </c>
      <c r="M44" s="88"/>
      <c r="N44" s="88"/>
      <c r="O44" s="88"/>
      <c r="P44" s="88"/>
    </row>
    <row r="45" spans="1:26" ht="33" x14ac:dyDescent="0.25">
      <c r="A45" s="25">
        <v>1</v>
      </c>
      <c r="B45" s="26" t="s">
        <v>56</v>
      </c>
      <c r="C45" s="59" t="s">
        <v>48</v>
      </c>
      <c r="D45" s="26"/>
      <c r="E45" s="26"/>
      <c r="F45" s="26"/>
      <c r="G45" s="26"/>
      <c r="H45" s="26"/>
      <c r="I45" s="26"/>
      <c r="J45" s="26"/>
      <c r="K45" s="26"/>
      <c r="L45" s="26"/>
      <c r="M45" s="26" t="s">
        <v>23</v>
      </c>
      <c r="N45" s="26" t="s">
        <v>24</v>
      </c>
      <c r="O45" s="27">
        <v>866888.19</v>
      </c>
      <c r="P45" s="26" t="s">
        <v>150</v>
      </c>
    </row>
    <row r="46" spans="1:26" ht="16.5" x14ac:dyDescent="0.25">
      <c r="A46" s="25">
        <v>2</v>
      </c>
      <c r="B46" s="26"/>
      <c r="C46" s="26"/>
      <c r="D46" s="26"/>
      <c r="E46" s="26"/>
      <c r="F46" s="26"/>
      <c r="G46" s="26"/>
      <c r="H46" s="26"/>
      <c r="I46" s="26"/>
      <c r="J46" s="26"/>
      <c r="K46" s="26"/>
      <c r="L46" s="26"/>
      <c r="M46" s="26"/>
      <c r="N46" s="26"/>
      <c r="O46" s="27"/>
      <c r="P46" s="26"/>
    </row>
    <row r="47" spans="1:26" ht="16.5" x14ac:dyDescent="0.25">
      <c r="A47" s="25">
        <v>3</v>
      </c>
      <c r="B47" s="26"/>
      <c r="C47" s="26"/>
      <c r="D47" s="26"/>
      <c r="E47" s="26"/>
      <c r="F47" s="26"/>
      <c r="G47" s="26"/>
      <c r="H47" s="26"/>
      <c r="I47" s="26"/>
      <c r="J47" s="26"/>
      <c r="K47" s="26"/>
      <c r="L47" s="26"/>
      <c r="M47" s="26"/>
      <c r="N47" s="26"/>
      <c r="O47" s="27"/>
      <c r="P47" s="26"/>
    </row>
    <row r="48" spans="1:26" ht="16.5" x14ac:dyDescent="0.25">
      <c r="A48" s="25">
        <v>4</v>
      </c>
      <c r="B48" s="26"/>
      <c r="C48" s="26"/>
      <c r="D48" s="26"/>
      <c r="E48" s="26"/>
      <c r="F48" s="26"/>
      <c r="G48" s="26"/>
      <c r="H48" s="26"/>
      <c r="I48" s="26"/>
      <c r="J48" s="26"/>
      <c r="K48" s="26"/>
      <c r="L48" s="26"/>
      <c r="M48" s="26"/>
      <c r="N48" s="26"/>
      <c r="O48" s="27"/>
      <c r="P48" s="26"/>
    </row>
    <row r="49" spans="1:16" ht="16.5" x14ac:dyDescent="0.25">
      <c r="A49" s="25">
        <v>5</v>
      </c>
      <c r="B49" s="26"/>
      <c r="C49" s="26"/>
      <c r="D49" s="26"/>
      <c r="E49" s="26"/>
      <c r="F49" s="26"/>
      <c r="G49" s="26"/>
      <c r="H49" s="26"/>
      <c r="I49" s="26"/>
      <c r="J49" s="26"/>
      <c r="K49" s="26"/>
      <c r="L49" s="26"/>
      <c r="M49" s="26"/>
      <c r="N49" s="26"/>
      <c r="O49" s="27"/>
      <c r="P49" s="26"/>
    </row>
    <row r="50" spans="1:16" ht="16.5" x14ac:dyDescent="0.25">
      <c r="A50" s="25">
        <v>6</v>
      </c>
      <c r="B50" s="26"/>
      <c r="C50" s="26"/>
      <c r="D50" s="26"/>
      <c r="E50" s="26"/>
      <c r="F50" s="26"/>
      <c r="G50" s="26"/>
      <c r="H50" s="26"/>
      <c r="I50" s="26"/>
      <c r="J50" s="26"/>
      <c r="K50" s="26"/>
      <c r="L50" s="26"/>
      <c r="M50" s="26"/>
      <c r="N50" s="26"/>
      <c r="O50" s="27"/>
      <c r="P50" s="26"/>
    </row>
    <row r="51" spans="1:16" ht="16.5" x14ac:dyDescent="0.25">
      <c r="A51" s="25">
        <v>7</v>
      </c>
      <c r="B51" s="26"/>
      <c r="C51" s="26"/>
      <c r="D51" s="26"/>
      <c r="E51" s="26"/>
      <c r="F51" s="26"/>
      <c r="G51" s="26"/>
      <c r="H51" s="26"/>
      <c r="I51" s="26"/>
      <c r="J51" s="26"/>
      <c r="K51" s="26"/>
      <c r="L51" s="26"/>
      <c r="M51" s="26"/>
      <c r="N51" s="26"/>
      <c r="O51" s="27"/>
      <c r="P51" s="26"/>
    </row>
    <row r="52" spans="1:16" ht="16.5" x14ac:dyDescent="0.25">
      <c r="A52" s="25">
        <v>8</v>
      </c>
      <c r="B52" s="26"/>
      <c r="C52" s="26"/>
      <c r="D52" s="26"/>
      <c r="E52" s="26"/>
      <c r="F52" s="26"/>
      <c r="G52" s="26"/>
      <c r="H52" s="26"/>
      <c r="I52" s="26"/>
      <c r="J52" s="26"/>
      <c r="K52" s="26"/>
      <c r="L52" s="26"/>
      <c r="M52" s="26"/>
      <c r="N52" s="26"/>
      <c r="O52" s="27"/>
      <c r="P52" s="26"/>
    </row>
    <row r="53" spans="1:16" ht="16.5" x14ac:dyDescent="0.25">
      <c r="A53" s="25">
        <v>9</v>
      </c>
      <c r="B53" s="26"/>
      <c r="C53" s="26"/>
      <c r="D53" s="26"/>
      <c r="E53" s="26"/>
      <c r="F53" s="26"/>
      <c r="G53" s="26"/>
      <c r="H53" s="26"/>
      <c r="I53" s="26"/>
      <c r="J53" s="26"/>
      <c r="K53" s="26"/>
      <c r="L53" s="26"/>
      <c r="M53" s="26"/>
      <c r="N53" s="26"/>
      <c r="O53" s="27"/>
      <c r="P53" s="26"/>
    </row>
    <row r="54" spans="1:16" ht="16.5" x14ac:dyDescent="0.25">
      <c r="A54" s="25">
        <v>10</v>
      </c>
      <c r="B54" s="26"/>
      <c r="C54" s="26"/>
      <c r="D54" s="26"/>
      <c r="E54" s="26"/>
      <c r="F54" s="26"/>
      <c r="G54" s="26"/>
      <c r="H54" s="26"/>
      <c r="I54" s="26"/>
      <c r="J54" s="26"/>
      <c r="K54" s="26"/>
      <c r="L54" s="26"/>
      <c r="M54" s="26"/>
      <c r="N54" s="26"/>
      <c r="O54" s="27"/>
      <c r="P54" s="26"/>
    </row>
    <row r="55" spans="1:16" ht="16.5" x14ac:dyDescent="0.25">
      <c r="A55" s="25">
        <v>11</v>
      </c>
      <c r="B55" s="26"/>
      <c r="C55" s="26"/>
      <c r="D55" s="26"/>
      <c r="E55" s="26"/>
      <c r="F55" s="26"/>
      <c r="G55" s="26"/>
      <c r="H55" s="26"/>
      <c r="I55" s="26"/>
      <c r="J55" s="26"/>
      <c r="K55" s="26"/>
      <c r="L55" s="26"/>
      <c r="M55" s="26"/>
      <c r="N55" s="26"/>
      <c r="O55" s="27"/>
      <c r="P55" s="26"/>
    </row>
    <row r="56" spans="1:16" ht="16.5" x14ac:dyDescent="0.25">
      <c r="A56" s="25">
        <v>12</v>
      </c>
      <c r="B56" s="26"/>
      <c r="C56" s="26"/>
      <c r="D56" s="26"/>
      <c r="E56" s="26"/>
      <c r="F56" s="26"/>
      <c r="G56" s="26"/>
      <c r="H56" s="26"/>
      <c r="I56" s="26"/>
      <c r="J56" s="26"/>
      <c r="K56" s="26"/>
      <c r="L56" s="26"/>
      <c r="M56" s="26"/>
      <c r="N56" s="26"/>
      <c r="O56" s="27"/>
      <c r="P56" s="26"/>
    </row>
    <row r="57" spans="1:16" ht="16.5" x14ac:dyDescent="0.25">
      <c r="A57" s="25">
        <v>13</v>
      </c>
      <c r="B57" s="26"/>
      <c r="C57" s="26"/>
      <c r="D57" s="26"/>
      <c r="E57" s="26"/>
      <c r="F57" s="26"/>
      <c r="G57" s="26"/>
      <c r="H57" s="26"/>
      <c r="I57" s="26"/>
      <c r="J57" s="26"/>
      <c r="K57" s="26"/>
      <c r="L57" s="26"/>
      <c r="M57" s="26"/>
      <c r="N57" s="26"/>
      <c r="O57" s="27"/>
      <c r="P57" s="26"/>
    </row>
    <row r="58" spans="1:16" ht="16.5" x14ac:dyDescent="0.25">
      <c r="A58" s="25">
        <v>14</v>
      </c>
      <c r="B58" s="26"/>
      <c r="C58" s="26"/>
      <c r="D58" s="26"/>
      <c r="E58" s="26"/>
      <c r="F58" s="26"/>
      <c r="G58" s="26"/>
      <c r="H58" s="26"/>
      <c r="I58" s="26"/>
      <c r="J58" s="26"/>
      <c r="K58" s="26"/>
      <c r="L58" s="26"/>
      <c r="M58" s="26"/>
      <c r="N58" s="26"/>
      <c r="O58" s="27"/>
      <c r="P58" s="26"/>
    </row>
    <row r="59" spans="1:16" ht="16.5" x14ac:dyDescent="0.25">
      <c r="A59" s="25">
        <v>15</v>
      </c>
      <c r="B59" s="26"/>
      <c r="C59" s="26"/>
      <c r="D59" s="26"/>
      <c r="E59" s="26"/>
      <c r="F59" s="26"/>
      <c r="G59" s="26"/>
      <c r="H59" s="26"/>
      <c r="I59" s="26"/>
      <c r="J59" s="26"/>
      <c r="K59" s="26"/>
      <c r="L59" s="26"/>
      <c r="M59" s="26"/>
      <c r="N59" s="26"/>
      <c r="O59" s="27"/>
      <c r="P59" s="26"/>
    </row>
    <row r="60" spans="1:16" ht="16.5" x14ac:dyDescent="0.25">
      <c r="A60" s="25">
        <v>16</v>
      </c>
      <c r="B60" s="26"/>
      <c r="C60" s="26"/>
      <c r="D60" s="26"/>
      <c r="E60" s="26"/>
      <c r="F60" s="26"/>
      <c r="G60" s="26"/>
      <c r="H60" s="26"/>
      <c r="I60" s="26"/>
      <c r="J60" s="26"/>
      <c r="K60" s="26"/>
      <c r="L60" s="26"/>
      <c r="M60" s="26"/>
      <c r="N60" s="26"/>
      <c r="O60" s="27"/>
      <c r="P60" s="26"/>
    </row>
    <row r="61" spans="1:16" ht="16.5" x14ac:dyDescent="0.25">
      <c r="A61" s="25">
        <v>17</v>
      </c>
      <c r="B61" s="26"/>
      <c r="C61" s="26"/>
      <c r="D61" s="26"/>
      <c r="E61" s="26"/>
      <c r="F61" s="26"/>
      <c r="G61" s="26"/>
      <c r="H61" s="26"/>
      <c r="I61" s="26"/>
      <c r="J61" s="26"/>
      <c r="K61" s="26"/>
      <c r="L61" s="26"/>
      <c r="M61" s="26"/>
      <c r="N61" s="26"/>
      <c r="O61" s="27"/>
      <c r="P61" s="26"/>
    </row>
    <row r="62" spans="1:16" ht="16.5" x14ac:dyDescent="0.25">
      <c r="A62" s="25">
        <v>18</v>
      </c>
      <c r="B62" s="26"/>
      <c r="C62" s="26"/>
      <c r="D62" s="26"/>
      <c r="E62" s="26"/>
      <c r="F62" s="26"/>
      <c r="G62" s="26"/>
      <c r="H62" s="26"/>
      <c r="I62" s="26"/>
      <c r="J62" s="26"/>
      <c r="K62" s="26"/>
      <c r="L62" s="26"/>
      <c r="M62" s="26"/>
      <c r="N62" s="26"/>
      <c r="O62" s="27"/>
      <c r="P62" s="26"/>
    </row>
    <row r="63" spans="1:16" ht="16.5" x14ac:dyDescent="0.25">
      <c r="A63" s="25">
        <v>19</v>
      </c>
      <c r="B63" s="26"/>
      <c r="C63" s="26"/>
      <c r="D63" s="26"/>
      <c r="E63" s="26"/>
      <c r="F63" s="26"/>
      <c r="G63" s="26"/>
      <c r="H63" s="26"/>
      <c r="I63" s="26"/>
      <c r="J63" s="26"/>
      <c r="K63" s="26"/>
      <c r="L63" s="26"/>
      <c r="M63" s="26"/>
      <c r="N63" s="26"/>
      <c r="O63" s="27"/>
      <c r="P63" s="26"/>
    </row>
    <row r="64" spans="1:16" ht="16.5" x14ac:dyDescent="0.25">
      <c r="A64" s="25">
        <v>20</v>
      </c>
      <c r="B64" s="26"/>
      <c r="C64" s="26"/>
      <c r="D64" s="26"/>
      <c r="E64" s="26"/>
      <c r="F64" s="26"/>
      <c r="G64" s="26"/>
      <c r="H64" s="26"/>
      <c r="I64" s="26"/>
      <c r="J64" s="26"/>
      <c r="K64" s="26"/>
      <c r="L64" s="26"/>
      <c r="M64" s="26"/>
      <c r="N64" s="26"/>
      <c r="O64" s="27"/>
      <c r="P64" s="26"/>
    </row>
    <row r="65" spans="1:16" ht="16.5" x14ac:dyDescent="0.25">
      <c r="A65" s="25">
        <v>21</v>
      </c>
      <c r="B65" s="26"/>
      <c r="C65" s="26"/>
      <c r="D65" s="26"/>
      <c r="E65" s="26"/>
      <c r="F65" s="26"/>
      <c r="G65" s="26"/>
      <c r="H65" s="26"/>
      <c r="I65" s="26"/>
      <c r="J65" s="26"/>
      <c r="K65" s="26"/>
      <c r="L65" s="26"/>
      <c r="M65" s="26"/>
      <c r="N65" s="26"/>
      <c r="O65" s="27"/>
      <c r="P65" s="26"/>
    </row>
    <row r="66" spans="1:16" ht="16.5" x14ac:dyDescent="0.25">
      <c r="A66" s="25">
        <v>22</v>
      </c>
      <c r="B66" s="26"/>
      <c r="C66" s="26"/>
      <c r="D66" s="26"/>
      <c r="E66" s="26"/>
      <c r="F66" s="26"/>
      <c r="G66" s="26"/>
      <c r="H66" s="26"/>
      <c r="I66" s="26"/>
      <c r="J66" s="26"/>
      <c r="K66" s="26"/>
      <c r="L66" s="26"/>
      <c r="M66" s="26"/>
      <c r="N66" s="26"/>
      <c r="O66" s="27"/>
      <c r="P66" s="26"/>
    </row>
    <row r="67" spans="1:16" ht="16.5" x14ac:dyDescent="0.25">
      <c r="A67" s="25">
        <v>23</v>
      </c>
      <c r="B67" s="26"/>
      <c r="C67" s="26"/>
      <c r="D67" s="26"/>
      <c r="E67" s="26"/>
      <c r="F67" s="26"/>
      <c r="G67" s="26"/>
      <c r="H67" s="26"/>
      <c r="I67" s="26"/>
      <c r="J67" s="26"/>
      <c r="K67" s="26"/>
      <c r="L67" s="26"/>
      <c r="M67" s="26"/>
      <c r="N67" s="26"/>
      <c r="O67" s="27"/>
      <c r="P67" s="26"/>
    </row>
    <row r="68" spans="1:16" ht="16.5" x14ac:dyDescent="0.25">
      <c r="A68" s="25">
        <v>24</v>
      </c>
      <c r="B68" s="26"/>
      <c r="C68" s="26"/>
      <c r="D68" s="26"/>
      <c r="E68" s="26"/>
      <c r="F68" s="26"/>
      <c r="G68" s="26"/>
      <c r="H68" s="26"/>
      <c r="I68" s="26"/>
      <c r="J68" s="26"/>
      <c r="K68" s="26"/>
      <c r="L68" s="26"/>
      <c r="M68" s="26"/>
      <c r="N68" s="26"/>
      <c r="O68" s="27"/>
      <c r="P68" s="26"/>
    </row>
    <row r="69" spans="1:16" ht="16.5" x14ac:dyDescent="0.25">
      <c r="A69" s="25">
        <v>25</v>
      </c>
      <c r="B69" s="26"/>
      <c r="C69" s="26"/>
      <c r="D69" s="26"/>
      <c r="E69" s="26"/>
      <c r="F69" s="26"/>
      <c r="G69" s="26"/>
      <c r="H69" s="26"/>
      <c r="I69" s="26"/>
      <c r="J69" s="26"/>
      <c r="K69" s="26"/>
      <c r="L69" s="26"/>
      <c r="M69" s="26"/>
      <c r="N69" s="26"/>
      <c r="O69" s="27"/>
      <c r="P69" s="26"/>
    </row>
    <row r="70" spans="1:16" ht="16.5" x14ac:dyDescent="0.25">
      <c r="A70" s="25">
        <v>26</v>
      </c>
      <c r="B70" s="26"/>
      <c r="C70" s="26"/>
      <c r="D70" s="26"/>
      <c r="E70" s="26"/>
      <c r="F70" s="26"/>
      <c r="G70" s="26"/>
      <c r="H70" s="26"/>
      <c r="I70" s="26"/>
      <c r="J70" s="26"/>
      <c r="K70" s="26"/>
      <c r="L70" s="26"/>
      <c r="M70" s="26"/>
      <c r="N70" s="26"/>
      <c r="O70" s="27"/>
      <c r="P70" s="26"/>
    </row>
    <row r="71" spans="1:16" ht="16.5" x14ac:dyDescent="0.25">
      <c r="A71" s="25">
        <v>27</v>
      </c>
      <c r="B71" s="26"/>
      <c r="C71" s="26"/>
      <c r="D71" s="26"/>
      <c r="E71" s="26"/>
      <c r="F71" s="26"/>
      <c r="G71" s="26"/>
      <c r="H71" s="26"/>
      <c r="I71" s="26"/>
      <c r="J71" s="26"/>
      <c r="K71" s="26"/>
      <c r="L71" s="26"/>
      <c r="M71" s="26"/>
      <c r="N71" s="26"/>
      <c r="O71" s="27"/>
      <c r="P71" s="26"/>
    </row>
    <row r="72" spans="1:16" ht="16.5" x14ac:dyDescent="0.25">
      <c r="A72" s="25">
        <v>28</v>
      </c>
      <c r="B72" s="26"/>
      <c r="C72" s="26"/>
      <c r="D72" s="26"/>
      <c r="E72" s="26"/>
      <c r="F72" s="26"/>
      <c r="G72" s="26"/>
      <c r="H72" s="26"/>
      <c r="I72" s="26"/>
      <c r="J72" s="26"/>
      <c r="K72" s="26"/>
      <c r="L72" s="26"/>
      <c r="M72" s="26"/>
      <c r="N72" s="26"/>
      <c r="O72" s="27"/>
      <c r="P72" s="26"/>
    </row>
    <row r="73" spans="1:16" ht="16.5" x14ac:dyDescent="0.25">
      <c r="A73" s="25">
        <v>29</v>
      </c>
      <c r="B73" s="26"/>
      <c r="C73" s="26"/>
      <c r="D73" s="26"/>
      <c r="E73" s="26"/>
      <c r="F73" s="26"/>
      <c r="G73" s="26"/>
      <c r="H73" s="26"/>
      <c r="I73" s="26"/>
      <c r="J73" s="26"/>
      <c r="K73" s="26"/>
      <c r="L73" s="26"/>
      <c r="M73" s="26"/>
      <c r="N73" s="26"/>
      <c r="O73" s="27"/>
      <c r="P73" s="26"/>
    </row>
    <row r="74" spans="1:16" ht="16.5" x14ac:dyDescent="0.25">
      <c r="A74" s="25">
        <v>30</v>
      </c>
      <c r="B74" s="26"/>
      <c r="C74" s="26"/>
      <c r="D74" s="26"/>
      <c r="E74" s="26"/>
      <c r="F74" s="26"/>
      <c r="G74" s="26"/>
      <c r="H74" s="26"/>
      <c r="I74" s="26"/>
      <c r="J74" s="26"/>
      <c r="K74" s="26"/>
      <c r="L74" s="26"/>
      <c r="M74" s="26"/>
      <c r="N74" s="26"/>
      <c r="O74" s="27"/>
      <c r="P74" s="26"/>
    </row>
    <row r="75" spans="1:16" ht="16.5" x14ac:dyDescent="0.25">
      <c r="A75" s="25">
        <v>31</v>
      </c>
      <c r="B75" s="26"/>
      <c r="C75" s="26"/>
      <c r="D75" s="26"/>
      <c r="E75" s="26"/>
      <c r="F75" s="26"/>
      <c r="G75" s="26"/>
      <c r="H75" s="26"/>
      <c r="I75" s="26"/>
      <c r="J75" s="26"/>
      <c r="K75" s="26"/>
      <c r="L75" s="26"/>
      <c r="M75" s="26"/>
      <c r="N75" s="26"/>
      <c r="O75" s="27"/>
      <c r="P75" s="26"/>
    </row>
    <row r="76" spans="1:16" ht="16.5" x14ac:dyDescent="0.25">
      <c r="A76" s="25">
        <v>32</v>
      </c>
      <c r="B76" s="26"/>
      <c r="C76" s="26"/>
      <c r="D76" s="26"/>
      <c r="E76" s="26"/>
      <c r="F76" s="26"/>
      <c r="G76" s="26"/>
      <c r="H76" s="26"/>
      <c r="I76" s="26"/>
      <c r="J76" s="26"/>
      <c r="K76" s="26"/>
      <c r="L76" s="26"/>
      <c r="M76" s="26"/>
      <c r="N76" s="26"/>
      <c r="O76" s="27"/>
      <c r="P76" s="26"/>
    </row>
    <row r="77" spans="1:16" ht="16.5" x14ac:dyDescent="0.25">
      <c r="A77" s="25">
        <v>33</v>
      </c>
      <c r="B77" s="26"/>
      <c r="C77" s="26"/>
      <c r="D77" s="26"/>
      <c r="E77" s="26"/>
      <c r="F77" s="26"/>
      <c r="G77" s="26"/>
      <c r="H77" s="26"/>
      <c r="I77" s="26"/>
      <c r="J77" s="26"/>
      <c r="K77" s="26"/>
      <c r="L77" s="26"/>
      <c r="M77" s="26"/>
      <c r="N77" s="26"/>
      <c r="O77" s="27"/>
      <c r="P77" s="26"/>
    </row>
    <row r="78" spans="1:16" ht="16.5" x14ac:dyDescent="0.25">
      <c r="A78" s="25">
        <v>34</v>
      </c>
      <c r="B78" s="26"/>
      <c r="C78" s="26"/>
      <c r="D78" s="26"/>
      <c r="E78" s="26"/>
      <c r="F78" s="26"/>
      <c r="G78" s="26"/>
      <c r="H78" s="26"/>
      <c r="I78" s="26"/>
      <c r="J78" s="26"/>
      <c r="K78" s="26"/>
      <c r="L78" s="26"/>
      <c r="M78" s="26"/>
      <c r="N78" s="26"/>
      <c r="O78" s="27"/>
      <c r="P78" s="26"/>
    </row>
    <row r="79" spans="1:16" ht="16.5" x14ac:dyDescent="0.25">
      <c r="A79" s="25">
        <v>35</v>
      </c>
      <c r="B79" s="26"/>
      <c r="C79" s="26"/>
      <c r="D79" s="26"/>
      <c r="E79" s="26"/>
      <c r="F79" s="26"/>
      <c r="G79" s="26"/>
      <c r="H79" s="26"/>
      <c r="I79" s="26"/>
      <c r="J79" s="26"/>
      <c r="K79" s="26"/>
      <c r="L79" s="26"/>
      <c r="M79" s="26"/>
      <c r="N79" s="26"/>
      <c r="O79" s="27"/>
      <c r="P79" s="26"/>
    </row>
    <row r="80" spans="1:16" ht="16.5" x14ac:dyDescent="0.25">
      <c r="A80" s="25">
        <v>36</v>
      </c>
      <c r="B80" s="26"/>
      <c r="C80" s="26"/>
      <c r="D80" s="26"/>
      <c r="E80" s="26"/>
      <c r="F80" s="26"/>
      <c r="G80" s="26"/>
      <c r="H80" s="26"/>
      <c r="I80" s="26"/>
      <c r="J80" s="26"/>
      <c r="K80" s="26"/>
      <c r="L80" s="26"/>
      <c r="M80" s="26"/>
      <c r="N80" s="26"/>
      <c r="O80" s="27"/>
      <c r="P80" s="26"/>
    </row>
    <row r="81" spans="1:16" ht="16.5" x14ac:dyDescent="0.25">
      <c r="A81" s="25">
        <v>37</v>
      </c>
      <c r="B81" s="26"/>
      <c r="C81" s="26"/>
      <c r="D81" s="26"/>
      <c r="E81" s="26"/>
      <c r="F81" s="26"/>
      <c r="G81" s="26"/>
      <c r="H81" s="26"/>
      <c r="I81" s="26"/>
      <c r="J81" s="26"/>
      <c r="K81" s="26"/>
      <c r="L81" s="26"/>
      <c r="M81" s="26"/>
      <c r="N81" s="26"/>
      <c r="O81" s="27"/>
      <c r="P81" s="26"/>
    </row>
    <row r="82" spans="1:16" ht="16.5" x14ac:dyDescent="0.25">
      <c r="A82" s="25">
        <v>38</v>
      </c>
      <c r="B82" s="26"/>
      <c r="C82" s="26"/>
      <c r="D82" s="26"/>
      <c r="E82" s="26"/>
      <c r="F82" s="26"/>
      <c r="G82" s="26"/>
      <c r="H82" s="26"/>
      <c r="I82" s="26"/>
      <c r="J82" s="26"/>
      <c r="K82" s="26"/>
      <c r="L82" s="26"/>
      <c r="M82" s="26"/>
      <c r="N82" s="26"/>
      <c r="O82" s="27"/>
      <c r="P82" s="26"/>
    </row>
    <row r="83" spans="1:16" ht="16.5" x14ac:dyDescent="0.25">
      <c r="A83" s="25">
        <v>39</v>
      </c>
      <c r="B83" s="26"/>
      <c r="C83" s="26"/>
      <c r="D83" s="26"/>
      <c r="E83" s="26"/>
      <c r="F83" s="26"/>
      <c r="G83" s="26"/>
      <c r="H83" s="26"/>
      <c r="I83" s="26"/>
      <c r="J83" s="26"/>
      <c r="K83" s="26"/>
      <c r="L83" s="26"/>
      <c r="M83" s="26"/>
      <c r="N83" s="26"/>
      <c r="O83" s="27"/>
      <c r="P83" s="26"/>
    </row>
    <row r="84" spans="1:16" ht="16.5" x14ac:dyDescent="0.25">
      <c r="A84" s="25">
        <v>40</v>
      </c>
      <c r="B84" s="26"/>
      <c r="C84" s="26"/>
      <c r="D84" s="26"/>
      <c r="E84" s="26"/>
      <c r="F84" s="26"/>
      <c r="G84" s="26"/>
      <c r="H84" s="26"/>
      <c r="I84" s="26"/>
      <c r="J84" s="26"/>
      <c r="K84" s="26"/>
      <c r="L84" s="26"/>
      <c r="M84" s="26"/>
      <c r="N84" s="26"/>
      <c r="O84" s="27"/>
      <c r="P84" s="26"/>
    </row>
    <row r="85" spans="1:16" ht="16.5" x14ac:dyDescent="0.25">
      <c r="A85" s="25">
        <v>41</v>
      </c>
      <c r="B85" s="26"/>
      <c r="C85" s="26"/>
      <c r="D85" s="26"/>
      <c r="E85" s="26"/>
      <c r="F85" s="26"/>
      <c r="G85" s="26"/>
      <c r="H85" s="26"/>
      <c r="I85" s="26"/>
      <c r="J85" s="26"/>
      <c r="K85" s="26"/>
      <c r="L85" s="26"/>
      <c r="M85" s="26"/>
      <c r="N85" s="26"/>
      <c r="O85" s="27"/>
      <c r="P85" s="26"/>
    </row>
    <row r="86" spans="1:16" ht="16.5" x14ac:dyDescent="0.25">
      <c r="A86" s="25">
        <v>42</v>
      </c>
      <c r="B86" s="26"/>
      <c r="C86" s="26"/>
      <c r="D86" s="26"/>
      <c r="E86" s="26"/>
      <c r="F86" s="26"/>
      <c r="G86" s="26"/>
      <c r="H86" s="26"/>
      <c r="I86" s="26"/>
      <c r="J86" s="26"/>
      <c r="K86" s="26"/>
      <c r="L86" s="26"/>
      <c r="M86" s="26"/>
      <c r="N86" s="26"/>
      <c r="O86" s="27"/>
      <c r="P86" s="26"/>
    </row>
    <row r="87" spans="1:16" ht="16.5" x14ac:dyDescent="0.25">
      <c r="A87" s="25">
        <v>43</v>
      </c>
      <c r="B87" s="26"/>
      <c r="C87" s="26"/>
      <c r="D87" s="26"/>
      <c r="E87" s="26"/>
      <c r="F87" s="26"/>
      <c r="G87" s="26"/>
      <c r="H87" s="26"/>
      <c r="I87" s="26"/>
      <c r="J87" s="26"/>
      <c r="K87" s="26"/>
      <c r="L87" s="26"/>
      <c r="M87" s="26"/>
      <c r="N87" s="26"/>
      <c r="O87" s="27"/>
      <c r="P87" s="26"/>
    </row>
    <row r="88" spans="1:16" ht="16.5" x14ac:dyDescent="0.25">
      <c r="A88" s="25">
        <v>44</v>
      </c>
      <c r="B88" s="26"/>
      <c r="C88" s="26"/>
      <c r="D88" s="26"/>
      <c r="E88" s="26"/>
      <c r="F88" s="26"/>
      <c r="G88" s="26"/>
      <c r="H88" s="26"/>
      <c r="I88" s="26"/>
      <c r="J88" s="26"/>
      <c r="K88" s="26"/>
      <c r="L88" s="26"/>
      <c r="M88" s="26"/>
      <c r="N88" s="26"/>
      <c r="O88" s="27"/>
      <c r="P88" s="26"/>
    </row>
    <row r="89" spans="1:16" ht="16.5" x14ac:dyDescent="0.25">
      <c r="A89" s="25">
        <v>45</v>
      </c>
      <c r="B89" s="26"/>
      <c r="C89" s="26"/>
      <c r="D89" s="26"/>
      <c r="E89" s="26"/>
      <c r="F89" s="26"/>
      <c r="G89" s="26"/>
      <c r="H89" s="26"/>
      <c r="I89" s="26"/>
      <c r="J89" s="26"/>
      <c r="K89" s="26"/>
      <c r="L89" s="26"/>
      <c r="M89" s="26"/>
      <c r="N89" s="26"/>
      <c r="O89" s="27"/>
      <c r="P89" s="26"/>
    </row>
    <row r="90" spans="1:16" ht="16.5" x14ac:dyDescent="0.25">
      <c r="A90" s="25">
        <v>46</v>
      </c>
      <c r="B90" s="26"/>
      <c r="C90" s="26"/>
      <c r="D90" s="26"/>
      <c r="E90" s="26"/>
      <c r="F90" s="26"/>
      <c r="G90" s="26"/>
      <c r="H90" s="26"/>
      <c r="I90" s="26"/>
      <c r="J90" s="26"/>
      <c r="K90" s="26"/>
      <c r="L90" s="26"/>
      <c r="M90" s="26"/>
      <c r="N90" s="26"/>
      <c r="O90" s="27"/>
      <c r="P90" s="26"/>
    </row>
    <row r="91" spans="1:16" ht="16.5" x14ac:dyDescent="0.25">
      <c r="A91" s="25">
        <v>47</v>
      </c>
      <c r="B91" s="26"/>
      <c r="C91" s="26"/>
      <c r="D91" s="26"/>
      <c r="E91" s="26"/>
      <c r="F91" s="26"/>
      <c r="G91" s="26"/>
      <c r="H91" s="26"/>
      <c r="I91" s="26"/>
      <c r="J91" s="26"/>
      <c r="K91" s="26"/>
      <c r="L91" s="26"/>
      <c r="M91" s="26"/>
      <c r="N91" s="26"/>
      <c r="O91" s="27"/>
      <c r="P91" s="26"/>
    </row>
    <row r="92" spans="1:16" ht="16.5" x14ac:dyDescent="0.25">
      <c r="A92" s="25">
        <v>48</v>
      </c>
      <c r="B92" s="26"/>
      <c r="C92" s="26"/>
      <c r="D92" s="26"/>
      <c r="E92" s="26"/>
      <c r="F92" s="26"/>
      <c r="G92" s="26"/>
      <c r="H92" s="26"/>
      <c r="I92" s="26"/>
      <c r="J92" s="26"/>
      <c r="K92" s="26"/>
      <c r="L92" s="26"/>
      <c r="M92" s="26"/>
      <c r="N92" s="26"/>
      <c r="O92" s="27"/>
      <c r="P92" s="26"/>
    </row>
    <row r="93" spans="1:16" ht="16.5" x14ac:dyDescent="0.25">
      <c r="A93" s="25">
        <v>49</v>
      </c>
      <c r="B93" s="26"/>
      <c r="C93" s="26"/>
      <c r="D93" s="26"/>
      <c r="E93" s="26"/>
      <c r="F93" s="26"/>
      <c r="G93" s="26"/>
      <c r="H93" s="26"/>
      <c r="I93" s="26"/>
      <c r="J93" s="26"/>
      <c r="K93" s="26"/>
      <c r="L93" s="26"/>
      <c r="M93" s="26"/>
      <c r="N93" s="26"/>
      <c r="O93" s="27"/>
      <c r="P93" s="26"/>
    </row>
    <row r="94" spans="1:16" ht="16.5" x14ac:dyDescent="0.25">
      <c r="A94" s="25">
        <v>50</v>
      </c>
      <c r="B94" s="26"/>
      <c r="C94" s="26"/>
      <c r="D94" s="26"/>
      <c r="E94" s="26"/>
      <c r="F94" s="26"/>
      <c r="G94" s="26"/>
      <c r="H94" s="26"/>
      <c r="I94" s="26"/>
      <c r="J94" s="26"/>
      <c r="K94" s="26"/>
      <c r="L94" s="26"/>
      <c r="M94" s="26"/>
      <c r="N94" s="26"/>
      <c r="O94" s="27"/>
      <c r="P94" s="26"/>
    </row>
    <row r="96" spans="1:16" x14ac:dyDescent="0.25">
      <c r="A96" s="89" t="s">
        <v>59</v>
      </c>
      <c r="B96" s="89"/>
      <c r="C96" s="90">
        <f>SUM($O$45:$O$94)</f>
        <v>866888.19</v>
      </c>
      <c r="D96" s="90"/>
    </row>
    <row r="98" spans="1:26" ht="25.5" x14ac:dyDescent="0.35">
      <c r="A98" s="4" t="s">
        <v>76</v>
      </c>
      <c r="B98" s="5"/>
      <c r="C98" s="5"/>
      <c r="D98" s="5"/>
      <c r="E98" s="5"/>
      <c r="F98" s="5"/>
      <c r="G98" s="5"/>
      <c r="H98" s="5"/>
      <c r="I98" s="5"/>
      <c r="J98" s="5"/>
      <c r="K98" s="5"/>
      <c r="L98" s="5"/>
      <c r="M98" s="6"/>
      <c r="N98" s="6"/>
      <c r="O98" s="7"/>
      <c r="P98" s="8"/>
      <c r="Q98" s="8"/>
      <c r="R98" s="8"/>
      <c r="S98" s="8"/>
      <c r="T98" s="8"/>
      <c r="U98" s="8"/>
      <c r="V98" s="8"/>
      <c r="W98" s="8"/>
      <c r="X98" s="8"/>
      <c r="Y98" s="8"/>
      <c r="Z98" s="8"/>
    </row>
    <row r="100" spans="1:26" ht="16.5" x14ac:dyDescent="0.3">
      <c r="A100" s="95" t="s">
        <v>60</v>
      </c>
      <c r="B100" s="95"/>
      <c r="C100" s="96">
        <v>1915273</v>
      </c>
      <c r="D100" s="96"/>
      <c r="E100" s="28"/>
    </row>
    <row r="101" spans="1:26" ht="16.5" x14ac:dyDescent="0.3">
      <c r="A101" s="95"/>
      <c r="B101" s="95"/>
      <c r="C101" s="96"/>
      <c r="D101" s="96"/>
      <c r="E101" s="28"/>
    </row>
    <row r="102" spans="1:26" ht="16.5" x14ac:dyDescent="0.3">
      <c r="E102" s="28"/>
    </row>
    <row r="103" spans="1:26" x14ac:dyDescent="0.25">
      <c r="A103" s="95" t="s">
        <v>61</v>
      </c>
      <c r="B103" s="97"/>
      <c r="C103" s="98" t="s">
        <v>148</v>
      </c>
      <c r="D103" s="98"/>
      <c r="E103" s="91" t="s">
        <v>63</v>
      </c>
      <c r="F103" s="91"/>
    </row>
    <row r="104" spans="1:26" x14ac:dyDescent="0.25">
      <c r="A104" s="95"/>
      <c r="B104" s="97"/>
      <c r="C104" s="98"/>
      <c r="D104" s="98"/>
      <c r="E104" s="91"/>
      <c r="F104" s="91"/>
    </row>
    <row r="106" spans="1:26" x14ac:dyDescent="0.25">
      <c r="A106" s="89" t="s">
        <v>64</v>
      </c>
      <c r="B106" s="89"/>
      <c r="C106" s="90">
        <f>C96/C100</f>
        <v>0.45261860319651553</v>
      </c>
      <c r="D106" s="90"/>
    </row>
    <row r="108" spans="1:26" ht="15.75" x14ac:dyDescent="0.25">
      <c r="A108" s="29" t="s">
        <v>77</v>
      </c>
    </row>
  </sheetData>
  <mergeCells count="31">
    <mergeCell ref="B5:O5"/>
    <mergeCell ref="B6:B7"/>
    <mergeCell ref="C6:L6"/>
    <mergeCell ref="M6:M7"/>
    <mergeCell ref="N6:N7"/>
    <mergeCell ref="O6:O7"/>
    <mergeCell ref="B24:C24"/>
    <mergeCell ref="D24:E24"/>
    <mergeCell ref="B26:C27"/>
    <mergeCell ref="D26:E27"/>
    <mergeCell ref="B29:C30"/>
    <mergeCell ref="D29:E30"/>
    <mergeCell ref="P43:P44"/>
    <mergeCell ref="A96:B96"/>
    <mergeCell ref="C96:D96"/>
    <mergeCell ref="F29:G30"/>
    <mergeCell ref="B32:C32"/>
    <mergeCell ref="D32:E32"/>
    <mergeCell ref="A43:A44"/>
    <mergeCell ref="B43:B44"/>
    <mergeCell ref="C43:L43"/>
    <mergeCell ref="A106:B106"/>
    <mergeCell ref="C106:D106"/>
    <mergeCell ref="M43:M44"/>
    <mergeCell ref="N43:N44"/>
    <mergeCell ref="O43:O44"/>
    <mergeCell ref="A100:B101"/>
    <mergeCell ref="C100:D101"/>
    <mergeCell ref="A103:B104"/>
    <mergeCell ref="C103:D104"/>
    <mergeCell ref="E103:F104"/>
  </mergeCells>
  <dataValidations count="1">
    <dataValidation type="list" allowBlank="1" showInputMessage="1" showErrorMessage="1" errorTitle="Error Message" error="Only values used in the example above are allowed. Type or select from drop-down values." sqref="M45:M94" xr:uid="{00000000-0002-0000-0200-000000000000}">
      <formula1>$M$8:$M$22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Z108"/>
  <sheetViews>
    <sheetView showGridLines="0" topLeftCell="A94" workbookViewId="0">
      <selection activeCell="C102" sqref="C102"/>
    </sheetView>
  </sheetViews>
  <sheetFormatPr defaultRowHeight="15" x14ac:dyDescent="0.25"/>
  <cols>
    <col min="1" max="1" width="9.140625" style="23"/>
    <col min="2" max="2" width="22" style="23" bestFit="1" customWidth="1"/>
    <col min="3" max="12" width="14.7109375" style="23" customWidth="1"/>
    <col min="13" max="13" width="34.42578125" style="23" bestFit="1" customWidth="1"/>
    <col min="14" max="14" width="53.5703125" style="23" bestFit="1" customWidth="1"/>
    <col min="15" max="15" width="19.140625" style="23" bestFit="1" customWidth="1"/>
    <col min="16" max="16" width="85.7109375" style="23" customWidth="1"/>
    <col min="17" max="17" width="14.42578125" style="23" bestFit="1" customWidth="1"/>
    <col min="18" max="18" width="22.28515625" style="23" bestFit="1" customWidth="1"/>
    <col min="19" max="26" width="9.140625" style="23"/>
  </cols>
  <sheetData>
    <row r="1" spans="1:26" ht="30" x14ac:dyDescent="0.4">
      <c r="A1" s="1" t="s">
        <v>1</v>
      </c>
      <c r="B1" s="2"/>
      <c r="C1" s="1"/>
      <c r="D1" s="1"/>
      <c r="E1" s="1"/>
      <c r="F1" s="1"/>
      <c r="G1" s="1"/>
      <c r="H1" s="1"/>
      <c r="I1" s="1"/>
      <c r="J1" s="1"/>
      <c r="K1" s="1"/>
      <c r="L1" s="1"/>
      <c r="M1" s="1"/>
      <c r="N1" s="1"/>
      <c r="O1" s="1"/>
      <c r="P1" s="2"/>
      <c r="Q1" s="2"/>
      <c r="R1" s="2"/>
      <c r="S1" s="2"/>
      <c r="T1" s="2"/>
      <c r="U1" s="2"/>
      <c r="V1" s="2"/>
      <c r="W1" s="2"/>
      <c r="X1" s="2"/>
      <c r="Y1" s="2"/>
      <c r="Z1" s="2"/>
    </row>
    <row r="2" spans="1:26" ht="16.5" x14ac:dyDescent="0.3">
      <c r="A2" s="3"/>
      <c r="B2" s="3"/>
      <c r="C2" s="3"/>
      <c r="D2" s="3"/>
      <c r="E2" s="3"/>
      <c r="F2" s="3"/>
      <c r="G2" s="3"/>
      <c r="H2" s="3"/>
      <c r="I2" s="3"/>
      <c r="J2" s="3"/>
      <c r="K2" s="3"/>
      <c r="L2" s="3"/>
      <c r="M2" s="3"/>
      <c r="N2" s="3"/>
      <c r="O2" s="3"/>
      <c r="P2" s="3"/>
      <c r="Q2" s="3"/>
      <c r="R2" s="3"/>
      <c r="S2" s="3"/>
      <c r="T2" s="3"/>
      <c r="U2" s="3"/>
      <c r="V2" s="3"/>
      <c r="W2" s="3"/>
      <c r="X2" s="3"/>
      <c r="Y2" s="3"/>
      <c r="Z2" s="3"/>
    </row>
    <row r="3" spans="1:26" ht="25.5" x14ac:dyDescent="0.35">
      <c r="A3" s="4" t="s">
        <v>2</v>
      </c>
      <c r="B3" s="5"/>
      <c r="C3" s="5"/>
      <c r="D3" s="5"/>
      <c r="E3" s="5"/>
      <c r="F3" s="5"/>
      <c r="G3" s="5"/>
      <c r="H3" s="5"/>
      <c r="I3" s="5"/>
      <c r="J3" s="5"/>
      <c r="K3" s="5"/>
      <c r="L3" s="5"/>
      <c r="M3" s="6"/>
      <c r="N3" s="6"/>
      <c r="O3" s="7"/>
      <c r="P3" s="8"/>
      <c r="Q3" s="8"/>
      <c r="R3" s="8"/>
      <c r="S3" s="8"/>
      <c r="T3" s="8"/>
      <c r="U3" s="8"/>
      <c r="V3" s="8"/>
      <c r="W3" s="8"/>
      <c r="X3" s="8"/>
      <c r="Y3" s="8"/>
      <c r="Z3" s="8"/>
    </row>
    <row r="4" spans="1:26" ht="16.5" x14ac:dyDescent="0.3">
      <c r="A4" s="3"/>
      <c r="B4" s="3"/>
      <c r="C4" s="3"/>
      <c r="D4" s="3"/>
      <c r="E4" s="3"/>
      <c r="F4" s="3"/>
      <c r="G4" s="3"/>
      <c r="H4" s="3"/>
      <c r="I4" s="3"/>
      <c r="J4" s="3"/>
      <c r="K4" s="3"/>
      <c r="L4" s="3"/>
      <c r="M4" s="3"/>
      <c r="N4" s="3"/>
      <c r="O4" s="3"/>
      <c r="P4" s="3"/>
      <c r="Q4" s="3"/>
      <c r="R4" s="3"/>
      <c r="S4" s="3"/>
      <c r="T4" s="3"/>
      <c r="U4" s="3"/>
      <c r="V4" s="3"/>
      <c r="W4" s="3"/>
      <c r="X4" s="3"/>
      <c r="Y4" s="3"/>
      <c r="Z4" s="3"/>
    </row>
    <row r="5" spans="1:26" ht="16.5" x14ac:dyDescent="0.3">
      <c r="A5" s="3"/>
      <c r="B5" s="77" t="s">
        <v>3</v>
      </c>
      <c r="C5" s="77"/>
      <c r="D5" s="77"/>
      <c r="E5" s="77"/>
      <c r="F5" s="77"/>
      <c r="G5" s="77"/>
      <c r="H5" s="77"/>
      <c r="I5" s="77"/>
      <c r="J5" s="77"/>
      <c r="K5" s="77"/>
      <c r="L5" s="77"/>
      <c r="M5" s="77"/>
      <c r="N5" s="77"/>
      <c r="O5" s="77"/>
      <c r="P5" s="3"/>
      <c r="Q5" s="3"/>
      <c r="R5" s="3"/>
      <c r="S5" s="3"/>
      <c r="T5" s="3"/>
      <c r="U5" s="3"/>
      <c r="V5" s="3"/>
      <c r="W5" s="3"/>
      <c r="X5" s="3"/>
      <c r="Y5" s="3"/>
      <c r="Z5" s="3"/>
    </row>
    <row r="6" spans="1:26" ht="16.5" x14ac:dyDescent="0.3">
      <c r="A6" s="3"/>
      <c r="B6" s="78" t="s">
        <v>4</v>
      </c>
      <c r="C6" s="78" t="s">
        <v>5</v>
      </c>
      <c r="D6" s="80"/>
      <c r="E6" s="80"/>
      <c r="F6" s="80"/>
      <c r="G6" s="80"/>
      <c r="H6" s="80"/>
      <c r="I6" s="80"/>
      <c r="J6" s="80"/>
      <c r="K6" s="80"/>
      <c r="L6" s="80"/>
      <c r="M6" s="81" t="s">
        <v>6</v>
      </c>
      <c r="N6" s="81" t="s">
        <v>7</v>
      </c>
      <c r="O6" s="83" t="s">
        <v>8</v>
      </c>
      <c r="P6" s="3"/>
      <c r="Q6" s="3"/>
      <c r="R6" s="3"/>
      <c r="S6" s="3"/>
      <c r="T6" s="3"/>
      <c r="U6" s="3"/>
      <c r="V6" s="3"/>
      <c r="W6" s="3"/>
      <c r="X6" s="3"/>
      <c r="Y6" s="3"/>
      <c r="Z6" s="3"/>
    </row>
    <row r="7" spans="1:26" ht="16.5" x14ac:dyDescent="0.3">
      <c r="A7" s="3"/>
      <c r="B7" s="79"/>
      <c r="C7" s="9" t="s">
        <v>9</v>
      </c>
      <c r="D7" s="9" t="s">
        <v>10</v>
      </c>
      <c r="E7" s="9" t="s">
        <v>11</v>
      </c>
      <c r="F7" s="9" t="s">
        <v>12</v>
      </c>
      <c r="G7" s="9" t="s">
        <v>13</v>
      </c>
      <c r="H7" s="9" t="s">
        <v>14</v>
      </c>
      <c r="I7" s="9" t="s">
        <v>15</v>
      </c>
      <c r="J7" s="9" t="s">
        <v>16</v>
      </c>
      <c r="K7" s="9" t="s">
        <v>17</v>
      </c>
      <c r="L7" s="9" t="s">
        <v>18</v>
      </c>
      <c r="M7" s="82"/>
      <c r="N7" s="82"/>
      <c r="O7" s="83"/>
      <c r="P7" s="3"/>
      <c r="Q7" s="3"/>
      <c r="R7" s="3"/>
      <c r="S7" s="3"/>
      <c r="T7" s="3"/>
      <c r="U7" s="3"/>
      <c r="V7" s="3"/>
      <c r="W7" s="3"/>
      <c r="X7" s="3"/>
      <c r="Y7" s="3"/>
      <c r="Z7" s="3"/>
    </row>
    <row r="8" spans="1:26" ht="16.5" x14ac:dyDescent="0.3">
      <c r="A8" s="3"/>
      <c r="B8" s="57" t="s">
        <v>19</v>
      </c>
      <c r="C8" s="57" t="s">
        <v>20</v>
      </c>
      <c r="D8" s="57" t="s">
        <v>21</v>
      </c>
      <c r="E8" s="57" t="s">
        <v>22</v>
      </c>
      <c r="F8" s="57"/>
      <c r="G8" s="57"/>
      <c r="H8" s="57"/>
      <c r="I8" s="57"/>
      <c r="J8" s="57"/>
      <c r="K8" s="57"/>
      <c r="L8" s="57"/>
      <c r="M8" s="11" t="s">
        <v>23</v>
      </c>
      <c r="N8" s="11" t="s">
        <v>24</v>
      </c>
      <c r="O8" s="12">
        <v>5008962.5999999996</v>
      </c>
      <c r="P8" s="3"/>
      <c r="Q8" s="3"/>
      <c r="R8" s="3"/>
      <c r="S8" s="3"/>
      <c r="T8" s="3"/>
      <c r="U8" s="3"/>
      <c r="V8" s="3"/>
      <c r="W8" s="3"/>
      <c r="X8" s="3"/>
      <c r="Y8" s="3"/>
      <c r="Z8" s="3"/>
    </row>
    <row r="9" spans="1:26" ht="16.5" x14ac:dyDescent="0.3">
      <c r="A9" s="3"/>
      <c r="B9" s="57" t="s">
        <v>19</v>
      </c>
      <c r="C9" s="57" t="s">
        <v>20</v>
      </c>
      <c r="D9" s="57" t="s">
        <v>21</v>
      </c>
      <c r="E9" s="57" t="s">
        <v>22</v>
      </c>
      <c r="F9" s="57"/>
      <c r="G9" s="57"/>
      <c r="H9" s="57"/>
      <c r="I9" s="57"/>
      <c r="J9" s="57"/>
      <c r="K9" s="57"/>
      <c r="L9" s="57"/>
      <c r="M9" s="11" t="s">
        <v>25</v>
      </c>
      <c r="N9" s="11" t="s">
        <v>26</v>
      </c>
      <c r="O9" s="13">
        <v>300000</v>
      </c>
      <c r="P9" s="3"/>
      <c r="Q9" s="3"/>
      <c r="R9" s="3"/>
      <c r="S9" s="3"/>
      <c r="T9" s="3"/>
      <c r="U9" s="3"/>
      <c r="V9" s="3"/>
      <c r="W9" s="3"/>
      <c r="X9" s="3"/>
      <c r="Y9" s="3"/>
      <c r="Z9" s="3"/>
    </row>
    <row r="10" spans="1:26" ht="16.5" x14ac:dyDescent="0.3">
      <c r="A10" s="3"/>
      <c r="B10" s="57" t="s">
        <v>19</v>
      </c>
      <c r="C10" s="57" t="s">
        <v>20</v>
      </c>
      <c r="D10" s="57" t="s">
        <v>21</v>
      </c>
      <c r="E10" s="57" t="s">
        <v>22</v>
      </c>
      <c r="F10" s="57"/>
      <c r="G10" s="57"/>
      <c r="H10" s="57"/>
      <c r="I10" s="57"/>
      <c r="J10" s="57"/>
      <c r="K10" s="57"/>
      <c r="L10" s="57"/>
      <c r="M10" s="11" t="s">
        <v>27</v>
      </c>
      <c r="N10" s="11" t="s">
        <v>28</v>
      </c>
      <c r="O10" s="13">
        <v>600000</v>
      </c>
      <c r="P10" s="3"/>
      <c r="Q10" s="3"/>
      <c r="R10" s="3"/>
      <c r="S10" s="3"/>
      <c r="T10" s="3"/>
      <c r="U10" s="3"/>
      <c r="V10" s="3"/>
      <c r="W10" s="3"/>
      <c r="X10" s="3"/>
      <c r="Y10" s="3"/>
      <c r="Z10" s="3"/>
    </row>
    <row r="11" spans="1:26" ht="16.5" x14ac:dyDescent="0.3">
      <c r="A11" s="3"/>
      <c r="B11" s="57" t="s">
        <v>19</v>
      </c>
      <c r="C11" s="57" t="s">
        <v>20</v>
      </c>
      <c r="D11" s="57" t="s">
        <v>21</v>
      </c>
      <c r="E11" s="57" t="s">
        <v>22</v>
      </c>
      <c r="F11" s="57"/>
      <c r="G11" s="57"/>
      <c r="H11" s="57"/>
      <c r="I11" s="57"/>
      <c r="J11" s="57"/>
      <c r="K11" s="57"/>
      <c r="L11" s="57"/>
      <c r="M11" s="11" t="s">
        <v>29</v>
      </c>
      <c r="N11" s="11" t="s">
        <v>30</v>
      </c>
      <c r="O11" s="13">
        <v>5000</v>
      </c>
      <c r="P11" s="3"/>
      <c r="Q11" s="3"/>
      <c r="R11" s="3"/>
      <c r="S11" s="3"/>
      <c r="T11" s="3"/>
      <c r="U11" s="3"/>
      <c r="V11" s="3"/>
      <c r="W11" s="3"/>
      <c r="X11" s="3"/>
      <c r="Y11" s="3"/>
      <c r="Z11" s="3"/>
    </row>
    <row r="12" spans="1:26" ht="16.5" x14ac:dyDescent="0.3">
      <c r="A12" s="3"/>
      <c r="B12" s="57" t="s">
        <v>19</v>
      </c>
      <c r="C12" s="57" t="s">
        <v>20</v>
      </c>
      <c r="D12" s="57" t="s">
        <v>21</v>
      </c>
      <c r="E12" s="57" t="s">
        <v>22</v>
      </c>
      <c r="F12" s="57"/>
      <c r="G12" s="57"/>
      <c r="H12" s="57"/>
      <c r="I12" s="57"/>
      <c r="J12" s="57"/>
      <c r="K12" s="57"/>
      <c r="L12" s="57"/>
      <c r="M12" s="11" t="s">
        <v>31</v>
      </c>
      <c r="N12" s="11" t="s">
        <v>32</v>
      </c>
      <c r="O12" s="13">
        <v>5000</v>
      </c>
      <c r="P12" s="3"/>
      <c r="Q12" s="3"/>
      <c r="R12" s="3"/>
      <c r="S12" s="3"/>
      <c r="T12" s="3"/>
      <c r="U12" s="3"/>
      <c r="V12" s="3"/>
      <c r="W12" s="3"/>
      <c r="X12" s="3"/>
      <c r="Y12" s="3"/>
      <c r="Z12" s="3"/>
    </row>
    <row r="13" spans="1:26" ht="16.5" x14ac:dyDescent="0.3">
      <c r="A13" s="3"/>
      <c r="B13" s="57" t="s">
        <v>19</v>
      </c>
      <c r="C13" s="57" t="s">
        <v>20</v>
      </c>
      <c r="D13" s="57" t="s">
        <v>21</v>
      </c>
      <c r="E13" s="57" t="s">
        <v>22</v>
      </c>
      <c r="F13" s="57"/>
      <c r="G13" s="57"/>
      <c r="H13" s="57"/>
      <c r="I13" s="57"/>
      <c r="J13" s="57"/>
      <c r="K13" s="57"/>
      <c r="L13" s="57"/>
      <c r="M13" s="11" t="s">
        <v>33</v>
      </c>
      <c r="N13" s="11" t="s">
        <v>34</v>
      </c>
      <c r="O13" s="13">
        <v>5040</v>
      </c>
      <c r="P13" s="3"/>
      <c r="Q13" s="3"/>
      <c r="R13" s="3"/>
      <c r="S13" s="3"/>
      <c r="T13" s="3"/>
      <c r="U13" s="3"/>
      <c r="V13" s="3"/>
      <c r="W13" s="3"/>
      <c r="X13" s="3"/>
      <c r="Y13" s="3"/>
      <c r="Z13" s="3"/>
    </row>
    <row r="14" spans="1:26" ht="16.5" x14ac:dyDescent="0.3">
      <c r="A14" s="3"/>
      <c r="B14" s="57" t="s">
        <v>19</v>
      </c>
      <c r="C14" s="57" t="s">
        <v>20</v>
      </c>
      <c r="D14" s="57" t="s">
        <v>21</v>
      </c>
      <c r="E14" s="57" t="s">
        <v>22</v>
      </c>
      <c r="F14" s="57"/>
      <c r="G14" s="57"/>
      <c r="H14" s="57"/>
      <c r="I14" s="57"/>
      <c r="J14" s="57"/>
      <c r="K14" s="57"/>
      <c r="L14" s="57"/>
      <c r="M14" s="11" t="s">
        <v>35</v>
      </c>
      <c r="N14" s="11" t="s">
        <v>36</v>
      </c>
      <c r="O14" s="13">
        <v>10000</v>
      </c>
      <c r="P14" s="3"/>
      <c r="Q14" s="3"/>
      <c r="R14" s="3"/>
      <c r="S14" s="3"/>
      <c r="T14" s="3"/>
      <c r="U14" s="3"/>
      <c r="V14" s="3"/>
      <c r="W14" s="3"/>
      <c r="X14" s="3"/>
      <c r="Y14" s="3"/>
      <c r="Z14" s="3"/>
    </row>
    <row r="15" spans="1:26" ht="16.5" x14ac:dyDescent="0.3">
      <c r="A15" s="3"/>
      <c r="B15" s="57" t="s">
        <v>19</v>
      </c>
      <c r="C15" s="57" t="s">
        <v>20</v>
      </c>
      <c r="D15" s="57" t="s">
        <v>21</v>
      </c>
      <c r="E15" s="57" t="s">
        <v>22</v>
      </c>
      <c r="F15" s="57"/>
      <c r="G15" s="57"/>
      <c r="H15" s="57"/>
      <c r="I15" s="57"/>
      <c r="J15" s="57"/>
      <c r="K15" s="57"/>
      <c r="L15" s="57"/>
      <c r="M15" s="11" t="s">
        <v>37</v>
      </c>
      <c r="N15" s="11" t="s">
        <v>38</v>
      </c>
      <c r="O15" s="13">
        <v>10000</v>
      </c>
      <c r="P15" s="3"/>
      <c r="Q15" s="3"/>
      <c r="R15" s="3"/>
      <c r="S15" s="3"/>
      <c r="T15" s="3"/>
      <c r="U15" s="3"/>
      <c r="V15" s="3"/>
      <c r="W15" s="3"/>
      <c r="X15" s="3"/>
      <c r="Y15" s="3"/>
      <c r="Z15" s="3"/>
    </row>
    <row r="16" spans="1:26" ht="16.5" x14ac:dyDescent="0.3">
      <c r="A16" s="3"/>
      <c r="B16" s="57" t="s">
        <v>19</v>
      </c>
      <c r="C16" s="57" t="s">
        <v>20</v>
      </c>
      <c r="D16" s="57" t="s">
        <v>21</v>
      </c>
      <c r="E16" s="57" t="s">
        <v>22</v>
      </c>
      <c r="F16" s="57"/>
      <c r="G16" s="57"/>
      <c r="H16" s="57"/>
      <c r="I16" s="57"/>
      <c r="J16" s="57"/>
      <c r="K16" s="57"/>
      <c r="L16" s="57"/>
      <c r="M16" s="11" t="s">
        <v>39</v>
      </c>
      <c r="N16" s="11" t="s">
        <v>40</v>
      </c>
      <c r="O16" s="13">
        <v>50000</v>
      </c>
      <c r="P16" s="3"/>
      <c r="Q16" s="3"/>
      <c r="R16" s="3"/>
      <c r="S16" s="3"/>
      <c r="T16" s="3"/>
      <c r="U16" s="3"/>
      <c r="V16" s="3"/>
      <c r="W16" s="3"/>
      <c r="X16" s="3"/>
      <c r="Y16" s="3"/>
      <c r="Z16" s="3"/>
    </row>
    <row r="17" spans="1:26" ht="16.5" x14ac:dyDescent="0.3">
      <c r="A17" s="3"/>
      <c r="B17" s="57" t="s">
        <v>19</v>
      </c>
      <c r="C17" s="57" t="s">
        <v>20</v>
      </c>
      <c r="D17" s="57" t="s">
        <v>22</v>
      </c>
      <c r="E17" s="57"/>
      <c r="F17" s="57"/>
      <c r="G17" s="57"/>
      <c r="H17" s="57"/>
      <c r="I17" s="57"/>
      <c r="J17" s="57"/>
      <c r="K17" s="57"/>
      <c r="L17" s="57"/>
      <c r="M17" s="11" t="s">
        <v>41</v>
      </c>
      <c r="N17" s="11" t="s">
        <v>42</v>
      </c>
      <c r="O17" s="13">
        <v>500</v>
      </c>
      <c r="P17" s="3"/>
      <c r="Q17" s="3"/>
      <c r="R17" s="3"/>
      <c r="S17" s="3"/>
      <c r="T17" s="3"/>
      <c r="U17" s="3"/>
      <c r="V17" s="3"/>
      <c r="W17" s="3"/>
      <c r="X17" s="3"/>
      <c r="Y17" s="3"/>
      <c r="Z17" s="3"/>
    </row>
    <row r="18" spans="1:26" ht="16.5" x14ac:dyDescent="0.3">
      <c r="A18" s="3"/>
      <c r="B18" s="57" t="s">
        <v>19</v>
      </c>
      <c r="C18" s="57" t="s">
        <v>20</v>
      </c>
      <c r="D18" s="57" t="s">
        <v>22</v>
      </c>
      <c r="E18" s="57"/>
      <c r="F18" s="57"/>
      <c r="G18" s="57"/>
      <c r="H18" s="57"/>
      <c r="I18" s="57"/>
      <c r="J18" s="57"/>
      <c r="K18" s="57"/>
      <c r="L18" s="57"/>
      <c r="M18" s="11" t="s">
        <v>43</v>
      </c>
      <c r="N18" s="11" t="s">
        <v>44</v>
      </c>
      <c r="O18" s="12">
        <v>4887100</v>
      </c>
      <c r="P18" s="3"/>
      <c r="Q18" s="3"/>
      <c r="R18" s="3"/>
      <c r="S18" s="3"/>
      <c r="T18" s="3"/>
      <c r="U18" s="3"/>
      <c r="V18" s="3"/>
      <c r="W18" s="3"/>
      <c r="X18" s="3"/>
      <c r="Y18" s="3"/>
      <c r="Z18" s="3"/>
    </row>
    <row r="19" spans="1:26" ht="16.5" x14ac:dyDescent="0.3">
      <c r="A19" s="3"/>
      <c r="B19" s="57" t="s">
        <v>19</v>
      </c>
      <c r="C19" s="57" t="s">
        <v>20</v>
      </c>
      <c r="D19" s="57" t="s">
        <v>22</v>
      </c>
      <c r="E19" s="57"/>
      <c r="F19" s="57"/>
      <c r="G19" s="57"/>
      <c r="H19" s="57"/>
      <c r="I19" s="57"/>
      <c r="J19" s="57"/>
      <c r="K19" s="57"/>
      <c r="L19" s="57"/>
      <c r="M19" s="11" t="s">
        <v>45</v>
      </c>
      <c r="N19" s="11" t="s">
        <v>46</v>
      </c>
      <c r="O19" s="12">
        <v>1383300</v>
      </c>
      <c r="P19" s="3"/>
      <c r="Q19" s="3"/>
      <c r="R19" s="3"/>
      <c r="S19" s="3"/>
      <c r="T19" s="3"/>
      <c r="U19" s="3"/>
      <c r="V19" s="3"/>
      <c r="W19" s="3"/>
      <c r="X19" s="3"/>
      <c r="Y19" s="3"/>
      <c r="Z19" s="3"/>
    </row>
    <row r="20" spans="1:26" ht="16.5" x14ac:dyDescent="0.3">
      <c r="A20" s="3"/>
      <c r="B20" s="57" t="s">
        <v>19</v>
      </c>
      <c r="C20" s="57" t="s">
        <v>47</v>
      </c>
      <c r="D20" s="57" t="s">
        <v>48</v>
      </c>
      <c r="E20" s="57" t="s">
        <v>49</v>
      </c>
      <c r="F20" s="57" t="s">
        <v>50</v>
      </c>
      <c r="G20" s="57"/>
      <c r="H20" s="57"/>
      <c r="I20" s="57"/>
      <c r="J20" s="57"/>
      <c r="K20" s="57"/>
      <c r="L20" s="57"/>
      <c r="M20" s="11" t="s">
        <v>51</v>
      </c>
      <c r="N20" s="11" t="s">
        <v>52</v>
      </c>
      <c r="O20" s="12">
        <v>355900</v>
      </c>
      <c r="P20" s="3"/>
      <c r="Q20" s="3"/>
      <c r="R20" s="3"/>
      <c r="S20" s="3"/>
      <c r="T20" s="3"/>
      <c r="U20" s="3"/>
      <c r="V20" s="3"/>
      <c r="W20" s="3"/>
      <c r="X20" s="3"/>
      <c r="Y20" s="3"/>
      <c r="Z20" s="3"/>
    </row>
    <row r="21" spans="1:26" ht="16.5" x14ac:dyDescent="0.3">
      <c r="A21" s="3"/>
      <c r="B21" s="57" t="s">
        <v>53</v>
      </c>
      <c r="C21" s="57" t="s">
        <v>20</v>
      </c>
      <c r="D21" s="57" t="s">
        <v>22</v>
      </c>
      <c r="E21" s="57" t="s">
        <v>47</v>
      </c>
      <c r="F21" s="57"/>
      <c r="G21" s="57"/>
      <c r="H21" s="57"/>
      <c r="I21" s="57"/>
      <c r="J21" s="57"/>
      <c r="K21" s="57"/>
      <c r="L21" s="57"/>
      <c r="M21" s="11" t="s">
        <v>54</v>
      </c>
      <c r="N21" s="11" t="s">
        <v>55</v>
      </c>
      <c r="O21" s="12">
        <v>468900</v>
      </c>
      <c r="P21" s="3"/>
      <c r="Q21" s="3"/>
      <c r="R21" s="3"/>
      <c r="S21" s="3"/>
      <c r="T21" s="3"/>
      <c r="U21" s="3"/>
      <c r="V21" s="3"/>
      <c r="W21" s="3"/>
      <c r="X21" s="3"/>
      <c r="Y21" s="3"/>
      <c r="Z21" s="3"/>
    </row>
    <row r="22" spans="1:26" ht="16.5" x14ac:dyDescent="0.3">
      <c r="A22" s="3"/>
      <c r="B22" s="57" t="s">
        <v>56</v>
      </c>
      <c r="C22" s="57" t="s">
        <v>20</v>
      </c>
      <c r="D22" s="57" t="s">
        <v>22</v>
      </c>
      <c r="E22" s="57" t="s">
        <v>49</v>
      </c>
      <c r="F22" s="57"/>
      <c r="G22" s="57"/>
      <c r="H22" s="57"/>
      <c r="I22" s="57"/>
      <c r="J22" s="57"/>
      <c r="K22" s="57"/>
      <c r="L22" s="57"/>
      <c r="M22" s="11" t="s">
        <v>57</v>
      </c>
      <c r="N22" s="11" t="s">
        <v>58</v>
      </c>
      <c r="O22" s="12">
        <v>3867500</v>
      </c>
      <c r="P22" s="3"/>
      <c r="Q22" s="3"/>
      <c r="R22" s="3"/>
      <c r="S22" s="3"/>
      <c r="T22" s="3"/>
      <c r="U22" s="3"/>
      <c r="V22" s="3"/>
      <c r="W22" s="3"/>
      <c r="X22" s="3"/>
      <c r="Y22" s="3"/>
      <c r="Z22" s="3"/>
    </row>
    <row r="23" spans="1:26" ht="16.5" x14ac:dyDescent="0.3">
      <c r="A23" s="3"/>
      <c r="B23" s="14"/>
      <c r="C23" s="14"/>
      <c r="D23" s="14"/>
      <c r="E23" s="14"/>
      <c r="F23" s="14"/>
      <c r="G23" s="14"/>
      <c r="H23" s="14"/>
      <c r="I23" s="14"/>
      <c r="J23" s="14"/>
      <c r="K23" s="14"/>
      <c r="L23" s="14"/>
      <c r="M23" s="15"/>
      <c r="N23" s="15"/>
      <c r="O23" s="16"/>
      <c r="P23" s="3"/>
      <c r="Q23" s="3"/>
      <c r="R23" s="3"/>
      <c r="S23" s="3"/>
      <c r="T23" s="3"/>
      <c r="U23" s="3"/>
      <c r="V23" s="3"/>
      <c r="W23" s="3"/>
      <c r="X23" s="3"/>
      <c r="Y23" s="3"/>
      <c r="Z23" s="3"/>
    </row>
    <row r="24" spans="1:26" ht="16.5" x14ac:dyDescent="0.3">
      <c r="A24" s="3"/>
      <c r="B24" s="84" t="s">
        <v>59</v>
      </c>
      <c r="C24" s="84"/>
      <c r="D24" s="85">
        <f>SUM(O8:O22)</f>
        <v>16957202.600000001</v>
      </c>
      <c r="E24" s="85"/>
      <c r="F24" s="14"/>
      <c r="G24" s="14"/>
      <c r="H24" s="14"/>
      <c r="I24" s="14"/>
      <c r="J24" s="14"/>
      <c r="K24" s="14"/>
      <c r="L24" s="14"/>
      <c r="M24" s="15"/>
      <c r="N24" s="15"/>
      <c r="O24" s="16"/>
      <c r="P24" s="3"/>
      <c r="Q24" s="3"/>
      <c r="R24" s="3"/>
      <c r="S24" s="3"/>
      <c r="T24" s="3"/>
      <c r="U24" s="3"/>
      <c r="V24" s="3"/>
      <c r="W24" s="3"/>
      <c r="X24" s="3"/>
      <c r="Y24" s="3"/>
      <c r="Z24" s="3"/>
    </row>
    <row r="25" spans="1:26" ht="16.5" x14ac:dyDescent="0.3">
      <c r="A25" s="3"/>
      <c r="B25" s="17"/>
      <c r="C25" s="17"/>
      <c r="D25" s="17"/>
      <c r="E25" s="17"/>
      <c r="F25" s="3"/>
      <c r="G25" s="17"/>
      <c r="H25" s="14"/>
      <c r="I25" s="14"/>
      <c r="J25" s="14"/>
      <c r="K25" s="14"/>
      <c r="L25" s="14"/>
      <c r="M25" s="15"/>
      <c r="N25" s="15"/>
      <c r="O25" s="16"/>
      <c r="P25" s="3"/>
      <c r="Q25" s="3"/>
      <c r="R25" s="3"/>
      <c r="S25" s="3"/>
      <c r="T25" s="3"/>
      <c r="U25" s="3"/>
      <c r="V25" s="3"/>
      <c r="W25" s="3"/>
      <c r="X25" s="3"/>
      <c r="Y25" s="3"/>
      <c r="Z25" s="3"/>
    </row>
    <row r="26" spans="1:26" ht="16.5" x14ac:dyDescent="0.3">
      <c r="A26" s="3"/>
      <c r="B26" s="79" t="s">
        <v>60</v>
      </c>
      <c r="C26" s="79"/>
      <c r="D26" s="86">
        <v>380652</v>
      </c>
      <c r="E26" s="86"/>
      <c r="F26" s="3"/>
      <c r="G26" s="17"/>
      <c r="H26" s="14"/>
      <c r="I26" s="14"/>
      <c r="J26" s="14"/>
      <c r="K26" s="14"/>
      <c r="L26" s="14"/>
      <c r="M26" s="15"/>
      <c r="N26" s="15"/>
      <c r="O26" s="16"/>
      <c r="P26" s="3"/>
      <c r="Q26" s="3"/>
      <c r="R26" s="3"/>
      <c r="S26" s="3"/>
      <c r="T26" s="3"/>
      <c r="U26" s="3"/>
      <c r="V26" s="3"/>
      <c r="W26" s="3"/>
      <c r="X26" s="3"/>
      <c r="Y26" s="3"/>
      <c r="Z26" s="3"/>
    </row>
    <row r="27" spans="1:26" ht="16.5" x14ac:dyDescent="0.3">
      <c r="A27" s="3"/>
      <c r="B27" s="79"/>
      <c r="C27" s="79"/>
      <c r="D27" s="86"/>
      <c r="E27" s="86"/>
      <c r="F27" s="3"/>
      <c r="G27" s="17"/>
      <c r="H27" s="14"/>
      <c r="I27" s="14"/>
      <c r="J27" s="14"/>
      <c r="K27" s="14"/>
      <c r="L27" s="14"/>
      <c r="M27" s="15"/>
      <c r="N27" s="15"/>
      <c r="O27" s="16"/>
      <c r="P27" s="3"/>
      <c r="Q27" s="3"/>
      <c r="R27" s="3"/>
      <c r="S27" s="3"/>
      <c r="T27" s="3"/>
      <c r="U27" s="3"/>
      <c r="V27" s="3"/>
      <c r="W27" s="3"/>
      <c r="X27" s="3"/>
      <c r="Y27" s="3"/>
      <c r="Z27" s="3"/>
    </row>
    <row r="28" spans="1:26" ht="16.5" x14ac:dyDescent="0.3">
      <c r="A28" s="3"/>
      <c r="B28" s="17"/>
      <c r="C28" s="17"/>
      <c r="D28" s="17"/>
      <c r="E28" s="17"/>
      <c r="F28" s="3"/>
      <c r="G28" s="17"/>
      <c r="H28" s="14"/>
      <c r="I28" s="14"/>
      <c r="J28" s="14"/>
      <c r="K28" s="14"/>
      <c r="L28" s="14"/>
      <c r="M28" s="15"/>
      <c r="N28" s="15"/>
      <c r="O28" s="16"/>
      <c r="P28" s="3"/>
      <c r="Q28" s="3"/>
      <c r="R28" s="3"/>
      <c r="S28" s="3"/>
      <c r="T28" s="3"/>
      <c r="U28" s="3"/>
      <c r="V28" s="3"/>
      <c r="W28" s="3"/>
      <c r="X28" s="3"/>
      <c r="Y28" s="3"/>
      <c r="Z28" s="3"/>
    </row>
    <row r="29" spans="1:26" ht="16.5" x14ac:dyDescent="0.3">
      <c r="A29" s="3"/>
      <c r="B29" s="79" t="s">
        <v>61</v>
      </c>
      <c r="C29" s="79"/>
      <c r="D29" s="87" t="s">
        <v>62</v>
      </c>
      <c r="E29" s="87"/>
      <c r="F29" s="91" t="s">
        <v>63</v>
      </c>
      <c r="G29" s="91"/>
      <c r="H29" s="14"/>
      <c r="I29" s="14"/>
      <c r="J29" s="14"/>
      <c r="K29" s="14"/>
      <c r="L29" s="14"/>
      <c r="M29" s="15"/>
      <c r="N29" s="15"/>
      <c r="O29" s="16"/>
      <c r="P29" s="3"/>
      <c r="Q29" s="3"/>
      <c r="R29" s="3"/>
      <c r="S29" s="3"/>
      <c r="T29" s="3"/>
      <c r="U29" s="3"/>
      <c r="V29" s="3"/>
      <c r="W29" s="3"/>
      <c r="X29" s="3"/>
      <c r="Y29" s="3"/>
      <c r="Z29" s="3"/>
    </row>
    <row r="30" spans="1:26" ht="16.5" x14ac:dyDescent="0.3">
      <c r="A30" s="3"/>
      <c r="B30" s="79"/>
      <c r="C30" s="79"/>
      <c r="D30" s="87"/>
      <c r="E30" s="87"/>
      <c r="F30" s="91"/>
      <c r="G30" s="91"/>
      <c r="H30" s="14"/>
      <c r="I30" s="14"/>
      <c r="J30" s="14"/>
      <c r="K30" s="14"/>
      <c r="L30" s="14"/>
      <c r="M30" s="15"/>
      <c r="N30" s="15"/>
      <c r="O30" s="16"/>
      <c r="P30" s="3"/>
      <c r="Q30" s="3"/>
      <c r="R30" s="3"/>
      <c r="S30" s="3"/>
      <c r="T30" s="3"/>
      <c r="U30" s="3"/>
      <c r="V30" s="3"/>
      <c r="W30" s="3"/>
      <c r="X30" s="3"/>
      <c r="Y30" s="3"/>
      <c r="Z30" s="3"/>
    </row>
    <row r="31" spans="1:26" ht="16.5" x14ac:dyDescent="0.3">
      <c r="A31" s="3"/>
      <c r="B31" s="17"/>
      <c r="C31" s="17"/>
      <c r="D31" s="17"/>
      <c r="E31" s="17"/>
      <c r="F31" s="17"/>
      <c r="G31" s="17"/>
      <c r="H31" s="14"/>
      <c r="I31" s="14"/>
      <c r="J31" s="14"/>
      <c r="K31" s="14"/>
      <c r="L31" s="14"/>
      <c r="M31" s="15"/>
      <c r="N31" s="15"/>
      <c r="O31" s="16"/>
      <c r="P31" s="3"/>
      <c r="Q31" s="3"/>
      <c r="R31" s="3"/>
      <c r="S31" s="3"/>
      <c r="T31" s="3"/>
      <c r="U31" s="3"/>
      <c r="V31" s="3"/>
      <c r="W31" s="3"/>
      <c r="X31" s="3"/>
      <c r="Y31" s="3"/>
      <c r="Z31" s="3"/>
    </row>
    <row r="32" spans="1:26" ht="16.5" x14ac:dyDescent="0.3">
      <c r="A32" s="3"/>
      <c r="B32" s="84" t="s">
        <v>64</v>
      </c>
      <c r="C32" s="84"/>
      <c r="D32" s="85">
        <f>D24/D26</f>
        <v>44.547782751699721</v>
      </c>
      <c r="E32" s="85"/>
      <c r="F32" s="17"/>
      <c r="G32" s="17"/>
      <c r="H32" s="14"/>
      <c r="I32" s="14"/>
      <c r="J32" s="14"/>
      <c r="K32" s="14"/>
      <c r="L32" s="14"/>
      <c r="M32" s="15"/>
      <c r="N32" s="15"/>
      <c r="O32" s="16"/>
      <c r="P32" s="3"/>
      <c r="Q32" s="3"/>
      <c r="R32" s="3"/>
      <c r="S32" s="3"/>
      <c r="T32" s="3"/>
      <c r="U32" s="3"/>
      <c r="V32" s="3"/>
      <c r="W32" s="3"/>
      <c r="X32" s="3"/>
      <c r="Y32" s="3"/>
      <c r="Z32" s="3"/>
    </row>
    <row r="33" spans="1:26" ht="16.5" x14ac:dyDescent="0.3">
      <c r="A33" s="3"/>
      <c r="B33" s="17"/>
      <c r="C33" s="17"/>
      <c r="D33" s="17"/>
      <c r="E33" s="17"/>
      <c r="F33" s="3"/>
      <c r="G33" s="17"/>
      <c r="H33" s="14"/>
      <c r="I33" s="14"/>
      <c r="J33" s="14"/>
      <c r="K33" s="14"/>
      <c r="L33" s="14"/>
      <c r="M33" s="15"/>
      <c r="N33" s="15"/>
      <c r="O33" s="16"/>
      <c r="P33" s="3"/>
      <c r="Q33" s="3"/>
      <c r="R33" s="3"/>
      <c r="S33" s="3"/>
      <c r="T33" s="3"/>
      <c r="U33" s="3"/>
      <c r="V33" s="3"/>
      <c r="W33" s="3"/>
      <c r="X33" s="3"/>
      <c r="Y33" s="3"/>
      <c r="Z33" s="3"/>
    </row>
    <row r="34" spans="1:26" ht="25.5" x14ac:dyDescent="0.35">
      <c r="A34" s="4" t="s">
        <v>65</v>
      </c>
      <c r="B34" s="5"/>
      <c r="C34" s="5"/>
      <c r="D34" s="5"/>
      <c r="E34" s="5"/>
      <c r="F34" s="5"/>
      <c r="G34" s="5"/>
      <c r="H34" s="5"/>
      <c r="I34" s="5"/>
      <c r="J34" s="5"/>
      <c r="K34" s="5"/>
      <c r="L34" s="5"/>
      <c r="M34" s="6"/>
      <c r="N34" s="6"/>
      <c r="O34" s="7"/>
      <c r="P34" s="8"/>
      <c r="Q34" s="8"/>
      <c r="R34" s="8"/>
      <c r="S34" s="8"/>
      <c r="T34" s="8"/>
      <c r="U34" s="8"/>
      <c r="V34" s="8"/>
      <c r="W34" s="8"/>
      <c r="X34" s="8"/>
      <c r="Y34" s="8"/>
      <c r="Z34" s="8"/>
    </row>
    <row r="35" spans="1:26" ht="16.5" x14ac:dyDescent="0.3">
      <c r="A35" s="3"/>
      <c r="B35" s="3"/>
      <c r="C35" s="3"/>
      <c r="D35" s="18"/>
      <c r="E35" s="15"/>
      <c r="F35" s="15"/>
      <c r="G35" s="19"/>
      <c r="H35" s="3"/>
      <c r="I35" s="3"/>
      <c r="J35" s="3"/>
      <c r="K35" s="3"/>
      <c r="L35" s="3"/>
      <c r="M35" s="3"/>
      <c r="N35" s="3"/>
      <c r="O35" s="3"/>
      <c r="P35" s="3"/>
      <c r="Q35" s="3"/>
      <c r="R35" s="3"/>
      <c r="S35" s="3"/>
      <c r="T35" s="3"/>
      <c r="U35" s="3"/>
      <c r="V35" s="3"/>
      <c r="W35" s="3"/>
      <c r="X35" s="3"/>
      <c r="Y35" s="3"/>
      <c r="Z35" s="3"/>
    </row>
    <row r="36" spans="1:26" ht="16.5" x14ac:dyDescent="0.3">
      <c r="A36" s="20" t="s">
        <v>66</v>
      </c>
      <c r="B36" s="3"/>
      <c r="C36" s="3"/>
      <c r="D36" s="18"/>
      <c r="E36" s="15"/>
      <c r="F36" s="15"/>
      <c r="G36" s="19"/>
      <c r="H36" s="3"/>
      <c r="I36" s="3"/>
      <c r="J36" s="3"/>
      <c r="K36" s="3"/>
      <c r="L36" s="3"/>
      <c r="M36" s="3"/>
      <c r="N36" s="3"/>
      <c r="O36" s="3"/>
      <c r="P36" s="3"/>
      <c r="Q36" s="3"/>
      <c r="R36" s="3"/>
      <c r="S36" s="3"/>
      <c r="T36" s="3"/>
      <c r="U36" s="3"/>
      <c r="V36" s="3"/>
      <c r="W36" s="3"/>
      <c r="X36" s="3"/>
      <c r="Y36" s="3"/>
      <c r="Z36" s="3"/>
    </row>
    <row r="37" spans="1:26" ht="16.5" x14ac:dyDescent="0.3">
      <c r="A37" s="3" t="s">
        <v>67</v>
      </c>
      <c r="B37" s="3"/>
      <c r="C37" s="3"/>
      <c r="D37" s="18"/>
      <c r="E37" s="15"/>
      <c r="F37" s="15"/>
      <c r="G37" s="19"/>
      <c r="H37" s="3"/>
      <c r="I37" s="3"/>
      <c r="J37" s="3"/>
      <c r="K37" s="3"/>
      <c r="L37" s="3"/>
      <c r="M37" s="3"/>
      <c r="N37" s="3"/>
      <c r="O37" s="3"/>
      <c r="P37" s="3"/>
      <c r="Q37" s="3"/>
      <c r="R37" s="3"/>
      <c r="S37" s="3"/>
      <c r="T37" s="3"/>
      <c r="U37" s="3"/>
      <c r="V37" s="3"/>
      <c r="W37" s="3"/>
      <c r="X37" s="3"/>
      <c r="Y37" s="3"/>
      <c r="Z37" s="3"/>
    </row>
    <row r="38" spans="1:26" ht="16.5" x14ac:dyDescent="0.3">
      <c r="A38" s="3" t="s">
        <v>68</v>
      </c>
      <c r="B38" s="3"/>
      <c r="C38" s="3"/>
      <c r="D38" s="18"/>
      <c r="E38" s="15"/>
      <c r="F38" s="15"/>
      <c r="G38" s="19"/>
      <c r="H38" s="3"/>
      <c r="I38" s="3"/>
      <c r="J38" s="3"/>
      <c r="K38" s="3"/>
      <c r="L38" s="3"/>
      <c r="M38" s="3"/>
      <c r="N38" s="3"/>
      <c r="O38" s="3"/>
      <c r="P38" s="3"/>
      <c r="Q38" s="3"/>
      <c r="R38" s="3"/>
      <c r="S38" s="3"/>
      <c r="T38" s="3"/>
      <c r="U38" s="3"/>
      <c r="V38" s="3"/>
      <c r="W38" s="3"/>
      <c r="X38" s="3"/>
      <c r="Y38" s="3"/>
      <c r="Z38" s="3"/>
    </row>
    <row r="39" spans="1:26" ht="16.5" x14ac:dyDescent="0.3">
      <c r="A39" s="20" t="s">
        <v>69</v>
      </c>
      <c r="B39" s="3"/>
      <c r="C39" s="3"/>
      <c r="D39" s="18"/>
      <c r="E39" s="15"/>
      <c r="F39" s="15"/>
      <c r="G39" s="19"/>
      <c r="H39" s="3"/>
      <c r="I39" s="3"/>
      <c r="J39" s="3"/>
      <c r="K39" s="3"/>
      <c r="L39" s="3"/>
      <c r="M39" s="3"/>
      <c r="N39" s="3"/>
      <c r="O39" s="3"/>
      <c r="P39" s="3"/>
      <c r="Q39" s="3"/>
      <c r="R39" s="3"/>
      <c r="S39" s="3"/>
      <c r="T39" s="3"/>
      <c r="U39" s="3"/>
      <c r="V39" s="3"/>
      <c r="W39" s="3"/>
      <c r="X39" s="3"/>
      <c r="Y39" s="3"/>
      <c r="Z39" s="3"/>
    </row>
    <row r="40" spans="1:26" ht="16.5" x14ac:dyDescent="0.3">
      <c r="A40" s="3" t="s">
        <v>70</v>
      </c>
      <c r="B40" s="3"/>
      <c r="C40" s="3"/>
      <c r="D40" s="18"/>
      <c r="E40" s="15"/>
      <c r="F40" s="15"/>
      <c r="G40" s="19"/>
      <c r="H40" s="3"/>
      <c r="I40" s="3"/>
      <c r="J40" s="3"/>
      <c r="K40" s="3"/>
      <c r="L40" s="3"/>
      <c r="M40" s="3"/>
      <c r="N40" s="3"/>
      <c r="O40" s="3"/>
      <c r="P40" s="3"/>
      <c r="Q40" s="3"/>
      <c r="R40" s="3"/>
      <c r="S40" s="3"/>
      <c r="T40" s="3"/>
      <c r="U40" s="3"/>
      <c r="V40" s="3"/>
      <c r="W40" s="3"/>
      <c r="X40" s="3"/>
      <c r="Y40" s="3"/>
      <c r="Z40" s="3"/>
    </row>
    <row r="41" spans="1:26" ht="16.5" x14ac:dyDescent="0.3">
      <c r="A41" s="3" t="s">
        <v>71</v>
      </c>
      <c r="B41" s="3"/>
      <c r="C41" s="3"/>
      <c r="D41" s="18"/>
      <c r="E41" s="15"/>
      <c r="F41" s="15"/>
      <c r="G41" s="19"/>
      <c r="H41" s="3"/>
      <c r="I41" s="3"/>
      <c r="J41" s="3"/>
      <c r="K41" s="3"/>
      <c r="L41" s="3"/>
      <c r="M41" s="3"/>
      <c r="N41" s="3"/>
      <c r="O41" s="3"/>
      <c r="P41" s="3"/>
      <c r="Q41" s="3"/>
      <c r="R41" s="3"/>
      <c r="S41" s="3"/>
      <c r="T41" s="3"/>
      <c r="U41" s="3"/>
      <c r="V41" s="3"/>
      <c r="W41" s="3"/>
      <c r="X41" s="3"/>
      <c r="Y41" s="3"/>
      <c r="Z41" s="3"/>
    </row>
    <row r="42" spans="1:26" ht="16.5" x14ac:dyDescent="0.3">
      <c r="A42" s="3"/>
      <c r="B42" s="3"/>
      <c r="C42" s="3"/>
      <c r="D42" s="20"/>
      <c r="E42" s="20"/>
      <c r="F42" s="21"/>
      <c r="G42" s="22"/>
      <c r="H42" s="3"/>
      <c r="I42" s="3"/>
      <c r="J42" s="3"/>
      <c r="K42" s="3"/>
      <c r="L42" s="3"/>
      <c r="M42" s="3"/>
      <c r="N42" s="3"/>
      <c r="O42" s="3"/>
      <c r="P42" s="3"/>
      <c r="Q42" s="3"/>
      <c r="R42" s="3"/>
      <c r="S42" s="3"/>
      <c r="T42" s="3"/>
      <c r="U42" s="3"/>
      <c r="V42" s="3"/>
      <c r="W42" s="3"/>
      <c r="X42" s="3"/>
      <c r="Y42" s="3"/>
      <c r="Z42" s="3"/>
    </row>
    <row r="43" spans="1:26" x14ac:dyDescent="0.25">
      <c r="A43" s="88" t="s">
        <v>72</v>
      </c>
      <c r="B43" s="92" t="s">
        <v>4</v>
      </c>
      <c r="C43" s="93" t="s">
        <v>5</v>
      </c>
      <c r="D43" s="94"/>
      <c r="E43" s="94"/>
      <c r="F43" s="94"/>
      <c r="G43" s="94"/>
      <c r="H43" s="94"/>
      <c r="I43" s="94"/>
      <c r="J43" s="94"/>
      <c r="K43" s="94"/>
      <c r="L43" s="94"/>
      <c r="M43" s="88" t="s">
        <v>73</v>
      </c>
      <c r="N43" s="88" t="s">
        <v>74</v>
      </c>
      <c r="O43" s="88" t="s">
        <v>8</v>
      </c>
      <c r="P43" s="88" t="s">
        <v>75</v>
      </c>
    </row>
    <row r="44" spans="1:26" x14ac:dyDescent="0.25">
      <c r="A44" s="88"/>
      <c r="B44" s="92"/>
      <c r="C44" s="58" t="s">
        <v>9</v>
      </c>
      <c r="D44" s="58" t="s">
        <v>10</v>
      </c>
      <c r="E44" s="58" t="s">
        <v>11</v>
      </c>
      <c r="F44" s="58" t="s">
        <v>12</v>
      </c>
      <c r="G44" s="58" t="s">
        <v>13</v>
      </c>
      <c r="H44" s="58" t="s">
        <v>14</v>
      </c>
      <c r="I44" s="58" t="s">
        <v>15</v>
      </c>
      <c r="J44" s="58" t="s">
        <v>16</v>
      </c>
      <c r="K44" s="58" t="s">
        <v>17</v>
      </c>
      <c r="L44" s="58" t="s">
        <v>18</v>
      </c>
      <c r="M44" s="88"/>
      <c r="N44" s="88"/>
      <c r="O44" s="88"/>
      <c r="P44" s="88"/>
    </row>
    <row r="45" spans="1:26" ht="33" x14ac:dyDescent="0.25">
      <c r="A45" s="25">
        <v>1</v>
      </c>
      <c r="B45" s="26" t="s">
        <v>151</v>
      </c>
      <c r="C45" s="59" t="s">
        <v>49</v>
      </c>
      <c r="D45" s="26"/>
      <c r="E45" s="26"/>
      <c r="F45" s="26"/>
      <c r="G45" s="26"/>
      <c r="H45" s="26"/>
      <c r="I45" s="26"/>
      <c r="J45" s="26"/>
      <c r="K45" s="26"/>
      <c r="L45" s="26"/>
      <c r="M45" s="26" t="s">
        <v>23</v>
      </c>
      <c r="N45" s="26" t="s">
        <v>24</v>
      </c>
      <c r="O45" s="27">
        <v>968965.87605999992</v>
      </c>
      <c r="P45" s="26" t="s">
        <v>149</v>
      </c>
    </row>
    <row r="46" spans="1:26" ht="33" x14ac:dyDescent="0.25">
      <c r="A46" s="25">
        <v>2</v>
      </c>
      <c r="B46" s="26" t="s">
        <v>151</v>
      </c>
      <c r="C46" s="59" t="s">
        <v>49</v>
      </c>
      <c r="D46" s="26"/>
      <c r="E46" s="26"/>
      <c r="F46" s="26"/>
      <c r="G46" s="26"/>
      <c r="H46" s="26"/>
      <c r="I46" s="26"/>
      <c r="J46" s="26"/>
      <c r="K46" s="26"/>
      <c r="L46" s="26"/>
      <c r="M46" s="26"/>
      <c r="N46" s="26"/>
      <c r="O46" s="27">
        <v>30000</v>
      </c>
      <c r="P46" s="26" t="s">
        <v>162</v>
      </c>
    </row>
    <row r="47" spans="1:26" ht="16.5" x14ac:dyDescent="0.25">
      <c r="A47" s="25">
        <v>3</v>
      </c>
      <c r="B47" s="26"/>
      <c r="C47" s="26"/>
      <c r="D47" s="26"/>
      <c r="E47" s="26"/>
      <c r="F47" s="26"/>
      <c r="G47" s="26"/>
      <c r="H47" s="26"/>
      <c r="I47" s="26"/>
      <c r="J47" s="26"/>
      <c r="K47" s="26"/>
      <c r="L47" s="26"/>
      <c r="M47" s="26"/>
      <c r="N47" s="26"/>
      <c r="O47" s="27"/>
      <c r="P47" s="26"/>
    </row>
    <row r="48" spans="1:26" ht="16.5" x14ac:dyDescent="0.25">
      <c r="A48" s="25">
        <v>4</v>
      </c>
      <c r="B48" s="26"/>
      <c r="C48" s="26"/>
      <c r="D48" s="26"/>
      <c r="E48" s="26"/>
      <c r="F48" s="26"/>
      <c r="G48" s="26"/>
      <c r="H48" s="26"/>
      <c r="I48" s="26"/>
      <c r="J48" s="26"/>
      <c r="K48" s="26"/>
      <c r="L48" s="26"/>
      <c r="M48" s="26"/>
      <c r="N48" s="26"/>
      <c r="O48" s="27"/>
      <c r="P48" s="26"/>
    </row>
    <row r="49" spans="1:16" ht="16.5" x14ac:dyDescent="0.25">
      <c r="A49" s="25">
        <v>5</v>
      </c>
      <c r="B49" s="26"/>
      <c r="C49" s="26"/>
      <c r="D49" s="26"/>
      <c r="E49" s="26"/>
      <c r="F49" s="26"/>
      <c r="G49" s="26"/>
      <c r="H49" s="26"/>
      <c r="I49" s="26"/>
      <c r="J49" s="26"/>
      <c r="K49" s="26"/>
      <c r="L49" s="26"/>
      <c r="M49" s="26"/>
      <c r="N49" s="26"/>
      <c r="O49" s="27"/>
      <c r="P49" s="26"/>
    </row>
    <row r="50" spans="1:16" ht="16.5" x14ac:dyDescent="0.25">
      <c r="A50" s="25">
        <v>6</v>
      </c>
      <c r="B50" s="26"/>
      <c r="C50" s="26"/>
      <c r="D50" s="26"/>
      <c r="E50" s="26"/>
      <c r="F50" s="26"/>
      <c r="G50" s="26"/>
      <c r="H50" s="26"/>
      <c r="I50" s="26"/>
      <c r="J50" s="26"/>
      <c r="K50" s="26"/>
      <c r="L50" s="26"/>
      <c r="M50" s="26"/>
      <c r="N50" s="26"/>
      <c r="O50" s="27"/>
      <c r="P50" s="26"/>
    </row>
    <row r="51" spans="1:16" ht="16.5" x14ac:dyDescent="0.25">
      <c r="A51" s="25">
        <v>7</v>
      </c>
      <c r="B51" s="26"/>
      <c r="C51" s="26"/>
      <c r="D51" s="26"/>
      <c r="E51" s="26"/>
      <c r="F51" s="26"/>
      <c r="G51" s="26"/>
      <c r="H51" s="26"/>
      <c r="I51" s="26"/>
      <c r="J51" s="26"/>
      <c r="K51" s="26"/>
      <c r="L51" s="26"/>
      <c r="M51" s="26"/>
      <c r="N51" s="26"/>
      <c r="O51" s="27"/>
      <c r="P51" s="26"/>
    </row>
    <row r="52" spans="1:16" ht="16.5" x14ac:dyDescent="0.25">
      <c r="A52" s="25">
        <v>8</v>
      </c>
      <c r="B52" s="26"/>
      <c r="C52" s="26"/>
      <c r="D52" s="26"/>
      <c r="E52" s="26"/>
      <c r="F52" s="26"/>
      <c r="G52" s="26"/>
      <c r="H52" s="26"/>
      <c r="I52" s="26"/>
      <c r="J52" s="26"/>
      <c r="K52" s="26"/>
      <c r="L52" s="26"/>
      <c r="M52" s="26"/>
      <c r="N52" s="26"/>
      <c r="O52" s="27"/>
      <c r="P52" s="26"/>
    </row>
    <row r="53" spans="1:16" ht="16.5" x14ac:dyDescent="0.25">
      <c r="A53" s="25">
        <v>9</v>
      </c>
      <c r="B53" s="26"/>
      <c r="C53" s="26"/>
      <c r="D53" s="26"/>
      <c r="E53" s="26"/>
      <c r="F53" s="26"/>
      <c r="G53" s="26"/>
      <c r="H53" s="26"/>
      <c r="I53" s="26"/>
      <c r="J53" s="26"/>
      <c r="K53" s="26"/>
      <c r="L53" s="26"/>
      <c r="M53" s="26"/>
      <c r="N53" s="26"/>
      <c r="O53" s="27"/>
      <c r="P53" s="26"/>
    </row>
    <row r="54" spans="1:16" ht="16.5" x14ac:dyDescent="0.25">
      <c r="A54" s="25">
        <v>10</v>
      </c>
      <c r="B54" s="26"/>
      <c r="C54" s="26"/>
      <c r="D54" s="26"/>
      <c r="E54" s="26"/>
      <c r="F54" s="26"/>
      <c r="G54" s="26"/>
      <c r="H54" s="26"/>
      <c r="I54" s="26"/>
      <c r="J54" s="26"/>
      <c r="K54" s="26"/>
      <c r="L54" s="26"/>
      <c r="M54" s="26"/>
      <c r="N54" s="26"/>
      <c r="O54" s="27"/>
      <c r="P54" s="26"/>
    </row>
    <row r="55" spans="1:16" ht="16.5" x14ac:dyDescent="0.25">
      <c r="A55" s="25">
        <v>11</v>
      </c>
      <c r="B55" s="26"/>
      <c r="C55" s="26"/>
      <c r="D55" s="26"/>
      <c r="E55" s="26"/>
      <c r="F55" s="26"/>
      <c r="G55" s="26"/>
      <c r="H55" s="26"/>
      <c r="I55" s="26"/>
      <c r="J55" s="26"/>
      <c r="K55" s="26"/>
      <c r="L55" s="26"/>
      <c r="M55" s="26"/>
      <c r="N55" s="26"/>
      <c r="O55" s="27"/>
      <c r="P55" s="26"/>
    </row>
    <row r="56" spans="1:16" ht="16.5" x14ac:dyDescent="0.25">
      <c r="A56" s="25">
        <v>12</v>
      </c>
      <c r="B56" s="26"/>
      <c r="C56" s="26"/>
      <c r="D56" s="26"/>
      <c r="E56" s="26"/>
      <c r="F56" s="26"/>
      <c r="G56" s="26"/>
      <c r="H56" s="26"/>
      <c r="I56" s="26"/>
      <c r="J56" s="26"/>
      <c r="K56" s="26"/>
      <c r="L56" s="26"/>
      <c r="M56" s="26"/>
      <c r="N56" s="26"/>
      <c r="O56" s="27"/>
      <c r="P56" s="26"/>
    </row>
    <row r="57" spans="1:16" ht="16.5" x14ac:dyDescent="0.25">
      <c r="A57" s="25">
        <v>13</v>
      </c>
      <c r="B57" s="26"/>
      <c r="C57" s="26"/>
      <c r="D57" s="26"/>
      <c r="E57" s="26"/>
      <c r="F57" s="26"/>
      <c r="G57" s="26"/>
      <c r="H57" s="26"/>
      <c r="I57" s="26"/>
      <c r="J57" s="26"/>
      <c r="K57" s="26"/>
      <c r="L57" s="26"/>
      <c r="M57" s="26"/>
      <c r="N57" s="26"/>
      <c r="O57" s="27"/>
      <c r="P57" s="26"/>
    </row>
    <row r="58" spans="1:16" ht="16.5" x14ac:dyDescent="0.25">
      <c r="A58" s="25">
        <v>14</v>
      </c>
      <c r="B58" s="26"/>
      <c r="C58" s="26"/>
      <c r="D58" s="26"/>
      <c r="E58" s="26"/>
      <c r="F58" s="26"/>
      <c r="G58" s="26"/>
      <c r="H58" s="26"/>
      <c r="I58" s="26"/>
      <c r="J58" s="26"/>
      <c r="K58" s="26"/>
      <c r="L58" s="26"/>
      <c r="M58" s="26"/>
      <c r="N58" s="26"/>
      <c r="O58" s="27"/>
      <c r="P58" s="26"/>
    </row>
    <row r="59" spans="1:16" ht="16.5" x14ac:dyDescent="0.25">
      <c r="A59" s="25">
        <v>15</v>
      </c>
      <c r="B59" s="26"/>
      <c r="C59" s="26"/>
      <c r="D59" s="26"/>
      <c r="E59" s="26"/>
      <c r="F59" s="26"/>
      <c r="G59" s="26"/>
      <c r="H59" s="26"/>
      <c r="I59" s="26"/>
      <c r="J59" s="26"/>
      <c r="K59" s="26"/>
      <c r="L59" s="26"/>
      <c r="M59" s="26"/>
      <c r="N59" s="26"/>
      <c r="O59" s="27"/>
      <c r="P59" s="26"/>
    </row>
    <row r="60" spans="1:16" ht="16.5" x14ac:dyDescent="0.25">
      <c r="A60" s="25">
        <v>16</v>
      </c>
      <c r="B60" s="26"/>
      <c r="C60" s="26"/>
      <c r="D60" s="26"/>
      <c r="E60" s="26"/>
      <c r="F60" s="26"/>
      <c r="G60" s="26"/>
      <c r="H60" s="26"/>
      <c r="I60" s="26"/>
      <c r="J60" s="26"/>
      <c r="K60" s="26"/>
      <c r="L60" s="26"/>
      <c r="M60" s="26"/>
      <c r="N60" s="26"/>
      <c r="O60" s="27"/>
      <c r="P60" s="26"/>
    </row>
    <row r="61" spans="1:16" ht="16.5" x14ac:dyDescent="0.25">
      <c r="A61" s="25">
        <v>17</v>
      </c>
      <c r="B61" s="26"/>
      <c r="C61" s="26"/>
      <c r="D61" s="26"/>
      <c r="E61" s="26"/>
      <c r="F61" s="26"/>
      <c r="G61" s="26"/>
      <c r="H61" s="26"/>
      <c r="I61" s="26"/>
      <c r="J61" s="26"/>
      <c r="K61" s="26"/>
      <c r="L61" s="26"/>
      <c r="M61" s="26"/>
      <c r="N61" s="26"/>
      <c r="O61" s="27"/>
      <c r="P61" s="26"/>
    </row>
    <row r="62" spans="1:16" ht="16.5" x14ac:dyDescent="0.25">
      <c r="A62" s="25">
        <v>18</v>
      </c>
      <c r="B62" s="26"/>
      <c r="C62" s="26"/>
      <c r="D62" s="26"/>
      <c r="E62" s="26"/>
      <c r="F62" s="26"/>
      <c r="G62" s="26"/>
      <c r="H62" s="26"/>
      <c r="I62" s="26"/>
      <c r="J62" s="26"/>
      <c r="K62" s="26"/>
      <c r="L62" s="26"/>
      <c r="M62" s="26"/>
      <c r="N62" s="26"/>
      <c r="O62" s="27"/>
      <c r="P62" s="26"/>
    </row>
    <row r="63" spans="1:16" ht="16.5" x14ac:dyDescent="0.25">
      <c r="A63" s="25">
        <v>19</v>
      </c>
      <c r="B63" s="26"/>
      <c r="C63" s="26"/>
      <c r="D63" s="26"/>
      <c r="E63" s="26"/>
      <c r="F63" s="26"/>
      <c r="G63" s="26"/>
      <c r="H63" s="26"/>
      <c r="I63" s="26"/>
      <c r="J63" s="26"/>
      <c r="K63" s="26"/>
      <c r="L63" s="26"/>
      <c r="M63" s="26"/>
      <c r="N63" s="26"/>
      <c r="O63" s="27"/>
      <c r="P63" s="26"/>
    </row>
    <row r="64" spans="1:16" ht="16.5" x14ac:dyDescent="0.25">
      <c r="A64" s="25">
        <v>20</v>
      </c>
      <c r="B64" s="26"/>
      <c r="C64" s="26"/>
      <c r="D64" s="26"/>
      <c r="E64" s="26"/>
      <c r="F64" s="26"/>
      <c r="G64" s="26"/>
      <c r="H64" s="26"/>
      <c r="I64" s="26"/>
      <c r="J64" s="26"/>
      <c r="K64" s="26"/>
      <c r="L64" s="26"/>
      <c r="M64" s="26"/>
      <c r="N64" s="26"/>
      <c r="O64" s="27"/>
      <c r="P64" s="26"/>
    </row>
    <row r="65" spans="1:16" ht="16.5" x14ac:dyDescent="0.25">
      <c r="A65" s="25">
        <v>21</v>
      </c>
      <c r="B65" s="26"/>
      <c r="C65" s="26"/>
      <c r="D65" s="26"/>
      <c r="E65" s="26"/>
      <c r="F65" s="26"/>
      <c r="G65" s="26"/>
      <c r="H65" s="26"/>
      <c r="I65" s="26"/>
      <c r="J65" s="26"/>
      <c r="K65" s="26"/>
      <c r="L65" s="26"/>
      <c r="M65" s="26"/>
      <c r="N65" s="26"/>
      <c r="O65" s="27"/>
      <c r="P65" s="26"/>
    </row>
    <row r="66" spans="1:16" ht="16.5" x14ac:dyDescent="0.25">
      <c r="A66" s="25">
        <v>22</v>
      </c>
      <c r="B66" s="26"/>
      <c r="C66" s="26"/>
      <c r="D66" s="26"/>
      <c r="E66" s="26"/>
      <c r="F66" s="26"/>
      <c r="G66" s="26"/>
      <c r="H66" s="26"/>
      <c r="I66" s="26"/>
      <c r="J66" s="26"/>
      <c r="K66" s="26"/>
      <c r="L66" s="26"/>
      <c r="M66" s="26"/>
      <c r="N66" s="26"/>
      <c r="O66" s="27"/>
      <c r="P66" s="26"/>
    </row>
    <row r="67" spans="1:16" ht="16.5" x14ac:dyDescent="0.25">
      <c r="A67" s="25">
        <v>23</v>
      </c>
      <c r="B67" s="26"/>
      <c r="C67" s="26"/>
      <c r="D67" s="26"/>
      <c r="E67" s="26"/>
      <c r="F67" s="26"/>
      <c r="G67" s="26"/>
      <c r="H67" s="26"/>
      <c r="I67" s="26"/>
      <c r="J67" s="26"/>
      <c r="K67" s="26"/>
      <c r="L67" s="26"/>
      <c r="M67" s="26"/>
      <c r="N67" s="26"/>
      <c r="O67" s="27"/>
      <c r="P67" s="26"/>
    </row>
    <row r="68" spans="1:16" ht="16.5" x14ac:dyDescent="0.25">
      <c r="A68" s="25">
        <v>24</v>
      </c>
      <c r="B68" s="26"/>
      <c r="C68" s="26"/>
      <c r="D68" s="26"/>
      <c r="E68" s="26"/>
      <c r="F68" s="26"/>
      <c r="G68" s="26"/>
      <c r="H68" s="26"/>
      <c r="I68" s="26"/>
      <c r="J68" s="26"/>
      <c r="K68" s="26"/>
      <c r="L68" s="26"/>
      <c r="M68" s="26"/>
      <c r="N68" s="26"/>
      <c r="O68" s="27"/>
      <c r="P68" s="26"/>
    </row>
    <row r="69" spans="1:16" ht="16.5" x14ac:dyDescent="0.25">
      <c r="A69" s="25">
        <v>25</v>
      </c>
      <c r="B69" s="26"/>
      <c r="C69" s="26"/>
      <c r="D69" s="26"/>
      <c r="E69" s="26"/>
      <c r="F69" s="26"/>
      <c r="G69" s="26"/>
      <c r="H69" s="26"/>
      <c r="I69" s="26"/>
      <c r="J69" s="26"/>
      <c r="K69" s="26"/>
      <c r="L69" s="26"/>
      <c r="M69" s="26"/>
      <c r="N69" s="26"/>
      <c r="O69" s="27"/>
      <c r="P69" s="26"/>
    </row>
    <row r="70" spans="1:16" ht="16.5" x14ac:dyDescent="0.25">
      <c r="A70" s="25">
        <v>26</v>
      </c>
      <c r="B70" s="26"/>
      <c r="C70" s="26"/>
      <c r="D70" s="26"/>
      <c r="E70" s="26"/>
      <c r="F70" s="26"/>
      <c r="G70" s="26"/>
      <c r="H70" s="26"/>
      <c r="I70" s="26"/>
      <c r="J70" s="26"/>
      <c r="K70" s="26"/>
      <c r="L70" s="26"/>
      <c r="M70" s="26"/>
      <c r="N70" s="26"/>
      <c r="O70" s="27"/>
      <c r="P70" s="26"/>
    </row>
    <row r="71" spans="1:16" ht="16.5" x14ac:dyDescent="0.25">
      <c r="A71" s="25">
        <v>27</v>
      </c>
      <c r="B71" s="26"/>
      <c r="C71" s="26"/>
      <c r="D71" s="26"/>
      <c r="E71" s="26"/>
      <c r="F71" s="26"/>
      <c r="G71" s="26"/>
      <c r="H71" s="26"/>
      <c r="I71" s="26"/>
      <c r="J71" s="26"/>
      <c r="K71" s="26"/>
      <c r="L71" s="26"/>
      <c r="M71" s="26"/>
      <c r="N71" s="26"/>
      <c r="O71" s="27"/>
      <c r="P71" s="26"/>
    </row>
    <row r="72" spans="1:16" ht="16.5" x14ac:dyDescent="0.25">
      <c r="A72" s="25">
        <v>28</v>
      </c>
      <c r="B72" s="26"/>
      <c r="C72" s="26"/>
      <c r="D72" s="26"/>
      <c r="E72" s="26"/>
      <c r="F72" s="26"/>
      <c r="G72" s="26"/>
      <c r="H72" s="26"/>
      <c r="I72" s="26"/>
      <c r="J72" s="26"/>
      <c r="K72" s="26"/>
      <c r="L72" s="26"/>
      <c r="M72" s="26"/>
      <c r="N72" s="26"/>
      <c r="O72" s="27"/>
      <c r="P72" s="26"/>
    </row>
    <row r="73" spans="1:16" ht="16.5" x14ac:dyDescent="0.25">
      <c r="A73" s="25">
        <v>29</v>
      </c>
      <c r="B73" s="26"/>
      <c r="C73" s="26"/>
      <c r="D73" s="26"/>
      <c r="E73" s="26"/>
      <c r="F73" s="26"/>
      <c r="G73" s="26"/>
      <c r="H73" s="26"/>
      <c r="I73" s="26"/>
      <c r="J73" s="26"/>
      <c r="K73" s="26"/>
      <c r="L73" s="26"/>
      <c r="M73" s="26"/>
      <c r="N73" s="26"/>
      <c r="O73" s="27"/>
      <c r="P73" s="26"/>
    </row>
    <row r="74" spans="1:16" ht="16.5" x14ac:dyDescent="0.25">
      <c r="A74" s="25">
        <v>30</v>
      </c>
      <c r="B74" s="26"/>
      <c r="C74" s="26"/>
      <c r="D74" s="26"/>
      <c r="E74" s="26"/>
      <c r="F74" s="26"/>
      <c r="G74" s="26"/>
      <c r="H74" s="26"/>
      <c r="I74" s="26"/>
      <c r="J74" s="26"/>
      <c r="K74" s="26"/>
      <c r="L74" s="26"/>
      <c r="M74" s="26"/>
      <c r="N74" s="26"/>
      <c r="O74" s="27"/>
      <c r="P74" s="26"/>
    </row>
    <row r="75" spans="1:16" ht="16.5" x14ac:dyDescent="0.25">
      <c r="A75" s="25">
        <v>31</v>
      </c>
      <c r="B75" s="26"/>
      <c r="C75" s="26"/>
      <c r="D75" s="26"/>
      <c r="E75" s="26"/>
      <c r="F75" s="26"/>
      <c r="G75" s="26"/>
      <c r="H75" s="26"/>
      <c r="I75" s="26"/>
      <c r="J75" s="26"/>
      <c r="K75" s="26"/>
      <c r="L75" s="26"/>
      <c r="M75" s="26"/>
      <c r="N75" s="26"/>
      <c r="O75" s="27"/>
      <c r="P75" s="26"/>
    </row>
    <row r="76" spans="1:16" ht="16.5" x14ac:dyDescent="0.25">
      <c r="A76" s="25">
        <v>32</v>
      </c>
      <c r="B76" s="26"/>
      <c r="C76" s="26"/>
      <c r="D76" s="26"/>
      <c r="E76" s="26"/>
      <c r="F76" s="26"/>
      <c r="G76" s="26"/>
      <c r="H76" s="26"/>
      <c r="I76" s="26"/>
      <c r="J76" s="26"/>
      <c r="K76" s="26"/>
      <c r="L76" s="26"/>
      <c r="M76" s="26"/>
      <c r="N76" s="26"/>
      <c r="O76" s="27"/>
      <c r="P76" s="26"/>
    </row>
    <row r="77" spans="1:16" ht="16.5" x14ac:dyDescent="0.25">
      <c r="A77" s="25">
        <v>33</v>
      </c>
      <c r="B77" s="26"/>
      <c r="C77" s="26"/>
      <c r="D77" s="26"/>
      <c r="E77" s="26"/>
      <c r="F77" s="26"/>
      <c r="G77" s="26"/>
      <c r="H77" s="26"/>
      <c r="I77" s="26"/>
      <c r="J77" s="26"/>
      <c r="K77" s="26"/>
      <c r="L77" s="26"/>
      <c r="M77" s="26"/>
      <c r="N77" s="26"/>
      <c r="O77" s="27"/>
      <c r="P77" s="26"/>
    </row>
    <row r="78" spans="1:16" ht="16.5" x14ac:dyDescent="0.25">
      <c r="A78" s="25">
        <v>34</v>
      </c>
      <c r="B78" s="26"/>
      <c r="C78" s="26"/>
      <c r="D78" s="26"/>
      <c r="E78" s="26"/>
      <c r="F78" s="26"/>
      <c r="G78" s="26"/>
      <c r="H78" s="26"/>
      <c r="I78" s="26"/>
      <c r="J78" s="26"/>
      <c r="K78" s="26"/>
      <c r="L78" s="26"/>
      <c r="M78" s="26"/>
      <c r="N78" s="26"/>
      <c r="O78" s="27"/>
      <c r="P78" s="26"/>
    </row>
    <row r="79" spans="1:16" ht="16.5" x14ac:dyDescent="0.25">
      <c r="A79" s="25">
        <v>35</v>
      </c>
      <c r="B79" s="26"/>
      <c r="C79" s="26"/>
      <c r="D79" s="26"/>
      <c r="E79" s="26"/>
      <c r="F79" s="26"/>
      <c r="G79" s="26"/>
      <c r="H79" s="26"/>
      <c r="I79" s="26"/>
      <c r="J79" s="26"/>
      <c r="K79" s="26"/>
      <c r="L79" s="26"/>
      <c r="M79" s="26"/>
      <c r="N79" s="26"/>
      <c r="O79" s="27"/>
      <c r="P79" s="26"/>
    </row>
    <row r="80" spans="1:16" ht="16.5" x14ac:dyDescent="0.25">
      <c r="A80" s="25">
        <v>36</v>
      </c>
      <c r="B80" s="26"/>
      <c r="C80" s="26"/>
      <c r="D80" s="26"/>
      <c r="E80" s="26"/>
      <c r="F80" s="26"/>
      <c r="G80" s="26"/>
      <c r="H80" s="26"/>
      <c r="I80" s="26"/>
      <c r="J80" s="26"/>
      <c r="K80" s="26"/>
      <c r="L80" s="26"/>
      <c r="M80" s="26"/>
      <c r="N80" s="26"/>
      <c r="O80" s="27"/>
      <c r="P80" s="26"/>
    </row>
    <row r="81" spans="1:16" ht="16.5" x14ac:dyDescent="0.25">
      <c r="A81" s="25">
        <v>37</v>
      </c>
      <c r="B81" s="26"/>
      <c r="C81" s="26"/>
      <c r="D81" s="26"/>
      <c r="E81" s="26"/>
      <c r="F81" s="26"/>
      <c r="G81" s="26"/>
      <c r="H81" s="26"/>
      <c r="I81" s="26"/>
      <c r="J81" s="26"/>
      <c r="K81" s="26"/>
      <c r="L81" s="26"/>
      <c r="M81" s="26"/>
      <c r="N81" s="26"/>
      <c r="O81" s="27"/>
      <c r="P81" s="26"/>
    </row>
    <row r="82" spans="1:16" ht="16.5" x14ac:dyDescent="0.25">
      <c r="A82" s="25">
        <v>38</v>
      </c>
      <c r="B82" s="26"/>
      <c r="C82" s="26"/>
      <c r="D82" s="26"/>
      <c r="E82" s="26"/>
      <c r="F82" s="26"/>
      <c r="G82" s="26"/>
      <c r="H82" s="26"/>
      <c r="I82" s="26"/>
      <c r="J82" s="26"/>
      <c r="K82" s="26"/>
      <c r="L82" s="26"/>
      <c r="M82" s="26"/>
      <c r="N82" s="26"/>
      <c r="O82" s="27"/>
      <c r="P82" s="26"/>
    </row>
    <row r="83" spans="1:16" ht="16.5" x14ac:dyDescent="0.25">
      <c r="A83" s="25">
        <v>39</v>
      </c>
      <c r="B83" s="26"/>
      <c r="C83" s="26"/>
      <c r="D83" s="26"/>
      <c r="E83" s="26"/>
      <c r="F83" s="26"/>
      <c r="G83" s="26"/>
      <c r="H83" s="26"/>
      <c r="I83" s="26"/>
      <c r="J83" s="26"/>
      <c r="K83" s="26"/>
      <c r="L83" s="26"/>
      <c r="M83" s="26"/>
      <c r="N83" s="26"/>
      <c r="O83" s="27"/>
      <c r="P83" s="26"/>
    </row>
    <row r="84" spans="1:16" ht="16.5" x14ac:dyDescent="0.25">
      <c r="A84" s="25">
        <v>40</v>
      </c>
      <c r="B84" s="26"/>
      <c r="C84" s="26"/>
      <c r="D84" s="26"/>
      <c r="E84" s="26"/>
      <c r="F84" s="26"/>
      <c r="G84" s="26"/>
      <c r="H84" s="26"/>
      <c r="I84" s="26"/>
      <c r="J84" s="26"/>
      <c r="K84" s="26"/>
      <c r="L84" s="26"/>
      <c r="M84" s="26"/>
      <c r="N84" s="26"/>
      <c r="O84" s="27"/>
      <c r="P84" s="26"/>
    </row>
    <row r="85" spans="1:16" ht="16.5" x14ac:dyDescent="0.25">
      <c r="A85" s="25">
        <v>41</v>
      </c>
      <c r="B85" s="26"/>
      <c r="C85" s="26"/>
      <c r="D85" s="26"/>
      <c r="E85" s="26"/>
      <c r="F85" s="26"/>
      <c r="G85" s="26"/>
      <c r="H85" s="26"/>
      <c r="I85" s="26"/>
      <c r="J85" s="26"/>
      <c r="K85" s="26"/>
      <c r="L85" s="26"/>
      <c r="M85" s="26"/>
      <c r="N85" s="26"/>
      <c r="O85" s="27"/>
      <c r="P85" s="26"/>
    </row>
    <row r="86" spans="1:16" ht="16.5" x14ac:dyDescent="0.25">
      <c r="A86" s="25">
        <v>42</v>
      </c>
      <c r="B86" s="26"/>
      <c r="C86" s="26"/>
      <c r="D86" s="26"/>
      <c r="E86" s="26"/>
      <c r="F86" s="26"/>
      <c r="G86" s="26"/>
      <c r="H86" s="26"/>
      <c r="I86" s="26"/>
      <c r="J86" s="26"/>
      <c r="K86" s="26"/>
      <c r="L86" s="26"/>
      <c r="M86" s="26"/>
      <c r="N86" s="26"/>
      <c r="O86" s="27"/>
      <c r="P86" s="26"/>
    </row>
    <row r="87" spans="1:16" ht="16.5" x14ac:dyDescent="0.25">
      <c r="A87" s="25">
        <v>43</v>
      </c>
      <c r="B87" s="26"/>
      <c r="C87" s="26"/>
      <c r="D87" s="26"/>
      <c r="E87" s="26"/>
      <c r="F87" s="26"/>
      <c r="G87" s="26"/>
      <c r="H87" s="26"/>
      <c r="I87" s="26"/>
      <c r="J87" s="26"/>
      <c r="K87" s="26"/>
      <c r="L87" s="26"/>
      <c r="M87" s="26"/>
      <c r="N87" s="26"/>
      <c r="O87" s="27"/>
      <c r="P87" s="26"/>
    </row>
    <row r="88" spans="1:16" ht="16.5" x14ac:dyDescent="0.25">
      <c r="A88" s="25">
        <v>44</v>
      </c>
      <c r="B88" s="26"/>
      <c r="C88" s="26"/>
      <c r="D88" s="26"/>
      <c r="E88" s="26"/>
      <c r="F88" s="26"/>
      <c r="G88" s="26"/>
      <c r="H88" s="26"/>
      <c r="I88" s="26"/>
      <c r="J88" s="26"/>
      <c r="K88" s="26"/>
      <c r="L88" s="26"/>
      <c r="M88" s="26"/>
      <c r="N88" s="26"/>
      <c r="O88" s="27"/>
      <c r="P88" s="26"/>
    </row>
    <row r="89" spans="1:16" ht="16.5" x14ac:dyDescent="0.25">
      <c r="A89" s="25">
        <v>45</v>
      </c>
      <c r="B89" s="26"/>
      <c r="C89" s="26"/>
      <c r="D89" s="26"/>
      <c r="E89" s="26"/>
      <c r="F89" s="26"/>
      <c r="G89" s="26"/>
      <c r="H89" s="26"/>
      <c r="I89" s="26"/>
      <c r="J89" s="26"/>
      <c r="K89" s="26"/>
      <c r="L89" s="26"/>
      <c r="M89" s="26"/>
      <c r="N89" s="26"/>
      <c r="O89" s="27"/>
      <c r="P89" s="26"/>
    </row>
    <row r="90" spans="1:16" ht="16.5" x14ac:dyDescent="0.25">
      <c r="A90" s="25">
        <v>46</v>
      </c>
      <c r="B90" s="26"/>
      <c r="C90" s="26"/>
      <c r="D90" s="26"/>
      <c r="E90" s="26"/>
      <c r="F90" s="26"/>
      <c r="G90" s="26"/>
      <c r="H90" s="26"/>
      <c r="I90" s="26"/>
      <c r="J90" s="26"/>
      <c r="K90" s="26"/>
      <c r="L90" s="26"/>
      <c r="M90" s="26"/>
      <c r="N90" s="26"/>
      <c r="O90" s="27"/>
      <c r="P90" s="26"/>
    </row>
    <row r="91" spans="1:16" ht="16.5" x14ac:dyDescent="0.25">
      <c r="A91" s="25">
        <v>47</v>
      </c>
      <c r="B91" s="26"/>
      <c r="C91" s="26"/>
      <c r="D91" s="26"/>
      <c r="E91" s="26"/>
      <c r="F91" s="26"/>
      <c r="G91" s="26"/>
      <c r="H91" s="26"/>
      <c r="I91" s="26"/>
      <c r="J91" s="26"/>
      <c r="K91" s="26"/>
      <c r="L91" s="26"/>
      <c r="M91" s="26"/>
      <c r="N91" s="26"/>
      <c r="O91" s="27"/>
      <c r="P91" s="26"/>
    </row>
    <row r="92" spans="1:16" ht="16.5" x14ac:dyDescent="0.25">
      <c r="A92" s="25">
        <v>48</v>
      </c>
      <c r="B92" s="26"/>
      <c r="C92" s="26"/>
      <c r="D92" s="26"/>
      <c r="E92" s="26"/>
      <c r="F92" s="26"/>
      <c r="G92" s="26"/>
      <c r="H92" s="26"/>
      <c r="I92" s="26"/>
      <c r="J92" s="26"/>
      <c r="K92" s="26"/>
      <c r="L92" s="26"/>
      <c r="M92" s="26"/>
      <c r="N92" s="26"/>
      <c r="O92" s="27"/>
      <c r="P92" s="26"/>
    </row>
    <row r="93" spans="1:16" ht="16.5" x14ac:dyDescent="0.25">
      <c r="A93" s="25">
        <v>49</v>
      </c>
      <c r="B93" s="26"/>
      <c r="C93" s="26"/>
      <c r="D93" s="26"/>
      <c r="E93" s="26"/>
      <c r="F93" s="26"/>
      <c r="G93" s="26"/>
      <c r="H93" s="26"/>
      <c r="I93" s="26"/>
      <c r="J93" s="26"/>
      <c r="K93" s="26"/>
      <c r="L93" s="26"/>
      <c r="M93" s="26"/>
      <c r="N93" s="26"/>
      <c r="O93" s="27"/>
      <c r="P93" s="26"/>
    </row>
    <row r="94" spans="1:16" ht="16.5" x14ac:dyDescent="0.25">
      <c r="A94" s="25">
        <v>50</v>
      </c>
      <c r="B94" s="26"/>
      <c r="C94" s="26"/>
      <c r="D94" s="26"/>
      <c r="E94" s="26"/>
      <c r="F94" s="26"/>
      <c r="G94" s="26"/>
      <c r="H94" s="26"/>
      <c r="I94" s="26"/>
      <c r="J94" s="26"/>
      <c r="K94" s="26"/>
      <c r="L94" s="26"/>
      <c r="M94" s="26"/>
      <c r="N94" s="26"/>
      <c r="O94" s="27"/>
      <c r="P94" s="26"/>
    </row>
    <row r="96" spans="1:16" x14ac:dyDescent="0.25">
      <c r="A96" s="89" t="s">
        <v>59</v>
      </c>
      <c r="B96" s="89"/>
      <c r="C96" s="90">
        <f>SUM($O$45:$O$94)</f>
        <v>998965.87605999992</v>
      </c>
      <c r="D96" s="90"/>
    </row>
    <row r="98" spans="1:26" ht="25.5" x14ac:dyDescent="0.35">
      <c r="A98" s="4" t="s">
        <v>76</v>
      </c>
      <c r="B98" s="5"/>
      <c r="C98" s="5"/>
      <c r="D98" s="5"/>
      <c r="E98" s="5"/>
      <c r="F98" s="5"/>
      <c r="G98" s="5"/>
      <c r="H98" s="5"/>
      <c r="I98" s="5"/>
      <c r="J98" s="5"/>
      <c r="K98" s="5"/>
      <c r="L98" s="5"/>
      <c r="M98" s="6"/>
      <c r="N98" s="6"/>
      <c r="O98" s="7"/>
      <c r="P98" s="8"/>
      <c r="Q98" s="8"/>
      <c r="R98" s="8"/>
      <c r="S98" s="8"/>
      <c r="T98" s="8"/>
      <c r="U98" s="8"/>
      <c r="V98" s="8"/>
      <c r="W98" s="8"/>
      <c r="X98" s="8"/>
      <c r="Y98" s="8"/>
      <c r="Z98" s="8"/>
    </row>
    <row r="100" spans="1:26" ht="16.5" x14ac:dyDescent="0.3">
      <c r="A100" s="95" t="s">
        <v>60</v>
      </c>
      <c r="B100" s="95"/>
      <c r="C100" s="96">
        <v>642985.25</v>
      </c>
      <c r="D100" s="96"/>
      <c r="E100" s="28"/>
    </row>
    <row r="101" spans="1:26" ht="16.5" x14ac:dyDescent="0.3">
      <c r="A101" s="95"/>
      <c r="B101" s="95"/>
      <c r="C101" s="96"/>
      <c r="D101" s="96"/>
      <c r="E101" s="28"/>
    </row>
    <row r="102" spans="1:26" ht="16.5" x14ac:dyDescent="0.3">
      <c r="E102" s="28"/>
    </row>
    <row r="103" spans="1:26" x14ac:dyDescent="0.25">
      <c r="A103" s="95" t="s">
        <v>61</v>
      </c>
      <c r="B103" s="97"/>
      <c r="C103" s="98" t="s">
        <v>148</v>
      </c>
      <c r="D103" s="98"/>
      <c r="E103" s="91" t="s">
        <v>63</v>
      </c>
      <c r="F103" s="91"/>
    </row>
    <row r="104" spans="1:26" x14ac:dyDescent="0.25">
      <c r="A104" s="95"/>
      <c r="B104" s="97"/>
      <c r="C104" s="98"/>
      <c r="D104" s="98"/>
      <c r="E104" s="91"/>
      <c r="F104" s="91"/>
    </row>
    <row r="106" spans="1:26" x14ac:dyDescent="0.25">
      <c r="A106" s="89" t="s">
        <v>64</v>
      </c>
      <c r="B106" s="89"/>
      <c r="C106" s="90">
        <f>C96/C100</f>
        <v>1.5536373129243632</v>
      </c>
      <c r="D106" s="90"/>
    </row>
    <row r="108" spans="1:26" ht="15.75" x14ac:dyDescent="0.25">
      <c r="A108" s="29" t="s">
        <v>77</v>
      </c>
    </row>
  </sheetData>
  <mergeCells count="31">
    <mergeCell ref="B5:O5"/>
    <mergeCell ref="B6:B7"/>
    <mergeCell ref="C6:L6"/>
    <mergeCell ref="M6:M7"/>
    <mergeCell ref="N6:N7"/>
    <mergeCell ref="O6:O7"/>
    <mergeCell ref="B24:C24"/>
    <mergeCell ref="D24:E24"/>
    <mergeCell ref="B26:C27"/>
    <mergeCell ref="D26:E27"/>
    <mergeCell ref="B29:C30"/>
    <mergeCell ref="D29:E30"/>
    <mergeCell ref="P43:P44"/>
    <mergeCell ref="A96:B96"/>
    <mergeCell ref="C96:D96"/>
    <mergeCell ref="F29:G30"/>
    <mergeCell ref="B32:C32"/>
    <mergeCell ref="D32:E32"/>
    <mergeCell ref="A43:A44"/>
    <mergeCell ref="B43:B44"/>
    <mergeCell ref="C43:L43"/>
    <mergeCell ref="A106:B106"/>
    <mergeCell ref="C106:D106"/>
    <mergeCell ref="M43:M44"/>
    <mergeCell ref="N43:N44"/>
    <mergeCell ref="O43:O44"/>
    <mergeCell ref="A100:B101"/>
    <mergeCell ref="C100:D101"/>
    <mergeCell ref="A103:B104"/>
    <mergeCell ref="C103:D104"/>
    <mergeCell ref="E103:F104"/>
  </mergeCells>
  <phoneticPr fontId="27" type="noConversion"/>
  <dataValidations count="1">
    <dataValidation type="list" allowBlank="1" showInputMessage="1" showErrorMessage="1" errorTitle="Error Message" error="Only values used in the example above are allowed. Type or select from drop-down values." sqref="M45:M94" xr:uid="{00000000-0002-0000-0300-000000000000}">
      <formula1>$M$8:$M$22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129"/>
  <sheetViews>
    <sheetView showGridLines="0" topLeftCell="B43" workbookViewId="0">
      <selection activeCell="D34" sqref="D34:D35"/>
    </sheetView>
  </sheetViews>
  <sheetFormatPr defaultRowHeight="15" x14ac:dyDescent="0.25"/>
  <cols>
    <col min="2" max="2" width="27" customWidth="1"/>
    <col min="3" max="4" width="43.7109375" customWidth="1"/>
    <col min="5" max="8" width="9.140625" customWidth="1"/>
    <col min="9" max="9" width="12.5703125" customWidth="1"/>
    <col min="10" max="13" width="9.140625" customWidth="1"/>
  </cols>
  <sheetData>
    <row r="1" spans="1:8" ht="23.25" x14ac:dyDescent="0.25">
      <c r="A1" s="103" t="s">
        <v>152</v>
      </c>
      <c r="B1" s="104"/>
      <c r="C1" s="104"/>
      <c r="D1" s="104"/>
      <c r="E1" s="104"/>
      <c r="F1" s="104"/>
      <c r="G1" s="105"/>
      <c r="H1" s="60"/>
    </row>
    <row r="2" spans="1:8" x14ac:dyDescent="0.25">
      <c r="A2" s="106" t="s">
        <v>78</v>
      </c>
      <c r="B2" s="107"/>
      <c r="C2" s="107"/>
      <c r="D2" s="107"/>
      <c r="E2" s="107"/>
      <c r="F2" s="107"/>
      <c r="G2" s="108"/>
    </row>
    <row r="3" spans="1:8" x14ac:dyDescent="0.25">
      <c r="A3" s="109"/>
      <c r="B3" s="110"/>
      <c r="C3" s="110"/>
      <c r="D3" s="110"/>
      <c r="E3" s="110"/>
      <c r="F3" s="110"/>
      <c r="G3" s="111"/>
    </row>
    <row r="4" spans="1:8" x14ac:dyDescent="0.25">
      <c r="A4" s="109"/>
      <c r="B4" s="110"/>
      <c r="C4" s="110"/>
      <c r="D4" s="110"/>
      <c r="E4" s="110"/>
      <c r="F4" s="110"/>
      <c r="G4" s="111"/>
    </row>
    <row r="5" spans="1:8" ht="57.75" customHeight="1" x14ac:dyDescent="0.25">
      <c r="A5" s="112"/>
      <c r="B5" s="113"/>
      <c r="C5" s="113"/>
      <c r="D5" s="113"/>
      <c r="E5" s="113"/>
      <c r="F5" s="113"/>
      <c r="G5" s="114"/>
    </row>
    <row r="6" spans="1:8" ht="18.75" customHeight="1" thickBot="1" x14ac:dyDescent="0.3">
      <c r="A6" s="115" t="s">
        <v>79</v>
      </c>
      <c r="B6" s="116"/>
      <c r="C6" s="116"/>
      <c r="D6" s="116"/>
      <c r="E6" s="116"/>
      <c r="F6" s="116"/>
      <c r="G6" s="117"/>
    </row>
    <row r="7" spans="1:8" ht="19.5" thickTop="1" x14ac:dyDescent="0.3">
      <c r="A7" s="30"/>
      <c r="B7" s="31"/>
      <c r="C7" s="31"/>
      <c r="D7" s="32"/>
      <c r="E7" s="32"/>
      <c r="F7" s="32"/>
      <c r="G7" s="33"/>
    </row>
    <row r="8" spans="1:8" x14ac:dyDescent="0.25">
      <c r="A8" s="30"/>
      <c r="B8" s="34" t="s">
        <v>80</v>
      </c>
      <c r="C8" s="35" t="s">
        <v>147</v>
      </c>
      <c r="D8" s="32"/>
      <c r="E8" s="32"/>
      <c r="F8" s="32"/>
      <c r="G8" s="33"/>
    </row>
    <row r="9" spans="1:8" ht="19.5" thickBot="1" x14ac:dyDescent="0.35">
      <c r="A9" s="30"/>
      <c r="B9" s="31"/>
      <c r="C9" s="31"/>
      <c r="D9" s="32"/>
      <c r="E9" s="32"/>
      <c r="F9" s="32"/>
      <c r="G9" s="33"/>
    </row>
    <row r="10" spans="1:8" ht="18.75" customHeight="1" thickTop="1" thickBot="1" x14ac:dyDescent="0.3">
      <c r="A10" s="99" t="s">
        <v>81</v>
      </c>
      <c r="B10" s="100"/>
      <c r="C10" s="100"/>
      <c r="D10" s="100"/>
      <c r="E10" s="100"/>
      <c r="F10" s="100"/>
      <c r="G10" s="101"/>
    </row>
    <row r="11" spans="1:8" ht="19.5" thickTop="1" x14ac:dyDescent="0.3">
      <c r="A11" s="30"/>
      <c r="B11" s="34"/>
      <c r="C11" s="32"/>
      <c r="D11" s="32"/>
      <c r="E11" s="32"/>
      <c r="F11" s="36"/>
      <c r="G11" s="33"/>
    </row>
    <row r="12" spans="1:8" ht="30" x14ac:dyDescent="0.25">
      <c r="A12" s="30"/>
      <c r="B12" s="37" t="s">
        <v>82</v>
      </c>
      <c r="C12" s="38">
        <v>2080</v>
      </c>
      <c r="D12" s="32"/>
      <c r="E12" s="32"/>
      <c r="F12" s="39"/>
      <c r="G12" s="33"/>
    </row>
    <row r="13" spans="1:8" ht="19.5" thickBot="1" x14ac:dyDescent="0.35">
      <c r="A13" s="30"/>
      <c r="B13" s="34"/>
      <c r="C13" s="32"/>
      <c r="D13" s="32"/>
      <c r="E13" s="32"/>
      <c r="F13" s="36"/>
      <c r="G13" s="33"/>
    </row>
    <row r="14" spans="1:8" ht="18.75" customHeight="1" thickTop="1" thickBot="1" x14ac:dyDescent="0.3">
      <c r="A14" s="99" t="s">
        <v>83</v>
      </c>
      <c r="B14" s="100"/>
      <c r="C14" s="100"/>
      <c r="D14" s="100"/>
      <c r="E14" s="100"/>
      <c r="F14" s="100"/>
      <c r="G14" s="101"/>
    </row>
    <row r="15" spans="1:8" ht="15.75" thickTop="1" x14ac:dyDescent="0.25">
      <c r="A15" s="30"/>
      <c r="B15" s="40"/>
      <c r="C15" s="32"/>
      <c r="D15" s="32"/>
      <c r="E15" s="32"/>
      <c r="F15" s="32"/>
      <c r="G15" s="33"/>
    </row>
    <row r="16" spans="1:8" x14ac:dyDescent="0.25">
      <c r="A16" s="30"/>
      <c r="B16" s="41" t="s">
        <v>84</v>
      </c>
      <c r="C16" s="32"/>
      <c r="D16" s="32"/>
      <c r="E16" s="32"/>
      <c r="F16" s="32"/>
      <c r="G16" s="33"/>
    </row>
    <row r="17" spans="1:7" x14ac:dyDescent="0.25">
      <c r="A17" s="30"/>
      <c r="B17" s="41"/>
      <c r="C17" s="32"/>
      <c r="D17" s="32"/>
      <c r="E17" s="32"/>
      <c r="F17" s="32"/>
      <c r="G17" s="33"/>
    </row>
    <row r="18" spans="1:7" x14ac:dyDescent="0.25">
      <c r="A18" s="30"/>
      <c r="B18" s="118" t="s">
        <v>85</v>
      </c>
      <c r="C18" s="118"/>
      <c r="D18" s="118"/>
      <c r="E18" s="32"/>
      <c r="F18" s="32"/>
      <c r="G18" s="33"/>
    </row>
    <row r="19" spans="1:7" x14ac:dyDescent="0.25">
      <c r="A19" s="30"/>
      <c r="B19" s="118"/>
      <c r="C19" s="118"/>
      <c r="D19" s="118"/>
      <c r="E19" s="32"/>
      <c r="F19" s="32"/>
      <c r="G19" s="33"/>
    </row>
    <row r="20" spans="1:7" ht="29.25" customHeight="1" x14ac:dyDescent="0.25">
      <c r="A20" s="30"/>
      <c r="B20" s="118"/>
      <c r="C20" s="118"/>
      <c r="D20" s="118"/>
      <c r="E20" s="32"/>
      <c r="F20" s="32"/>
      <c r="G20" s="33"/>
    </row>
    <row r="21" spans="1:7" x14ac:dyDescent="0.25">
      <c r="A21" s="30"/>
      <c r="B21" s="32"/>
      <c r="C21" s="32"/>
      <c r="D21" s="32"/>
      <c r="E21" s="32"/>
      <c r="F21" s="32"/>
      <c r="G21" s="33"/>
    </row>
    <row r="22" spans="1:7" x14ac:dyDescent="0.25">
      <c r="A22" s="30"/>
      <c r="B22" s="42" t="s">
        <v>86</v>
      </c>
      <c r="C22" s="42" t="s">
        <v>87</v>
      </c>
      <c r="D22" s="43" t="s">
        <v>88</v>
      </c>
      <c r="E22" s="32"/>
      <c r="F22" s="32"/>
      <c r="G22" s="33"/>
    </row>
    <row r="23" spans="1:7" x14ac:dyDescent="0.25">
      <c r="A23" s="30"/>
      <c r="B23" s="44" t="s">
        <v>89</v>
      </c>
      <c r="C23" s="44" t="str">
        <f>VLOOKUP(B23,'[1]CROSSWALK OF CODES TO DESC'!A:B,2,FALSE)</f>
        <v>Emergency Leave Taken (Non Currently Active)</v>
      </c>
      <c r="D23" s="35">
        <v>0</v>
      </c>
      <c r="E23" s="32"/>
      <c r="F23" s="32"/>
      <c r="G23" s="33"/>
    </row>
    <row r="24" spans="1:7" x14ac:dyDescent="0.25">
      <c r="A24" s="30"/>
      <c r="B24" s="44" t="s">
        <v>90</v>
      </c>
      <c r="C24" s="44" t="str">
        <f>VLOOKUP(B24,'[1]CROSSWALK OF CODES TO DESC'!A:B,2,FALSE)</f>
        <v>Annual</v>
      </c>
      <c r="D24" s="61">
        <v>180.29365400024469</v>
      </c>
      <c r="E24" s="32"/>
      <c r="F24" s="32"/>
      <c r="G24" s="33"/>
    </row>
    <row r="25" spans="1:7" x14ac:dyDescent="0.25">
      <c r="A25" s="30"/>
      <c r="B25" s="44" t="s">
        <v>91</v>
      </c>
      <c r="C25" s="44" t="str">
        <f>VLOOKUP(B25,'[1]CROSSWALK OF CODES TO DESC'!A:B,2,FALSE)</f>
        <v>Advanced Annual</v>
      </c>
      <c r="D25" s="61">
        <v>0.15576345704831165</v>
      </c>
      <c r="E25" s="32"/>
      <c r="F25" s="32"/>
      <c r="G25" s="33"/>
    </row>
    <row r="26" spans="1:7" x14ac:dyDescent="0.25">
      <c r="A26" s="30"/>
      <c r="B26" s="44" t="s">
        <v>92</v>
      </c>
      <c r="C26" s="44" t="str">
        <f>VLOOKUP(B26,'[1]CROSSWALK OF CODES TO DESC'!A:B,2,FALSE)</f>
        <v>Court</v>
      </c>
      <c r="D26" s="61">
        <v>0.47675263722730898</v>
      </c>
      <c r="E26" s="32"/>
      <c r="F26" s="32"/>
      <c r="G26" s="33"/>
    </row>
    <row r="27" spans="1:7" x14ac:dyDescent="0.25">
      <c r="A27" s="30"/>
      <c r="B27" s="44" t="s">
        <v>93</v>
      </c>
      <c r="C27" s="44" t="str">
        <f>VLOOKUP(B27,'[1]CROSSWALK OF CODES TO DESC'!A:B,2,FALSE)</f>
        <v>Donated Leave</v>
      </c>
      <c r="D27" s="61">
        <v>0</v>
      </c>
      <c r="E27" s="32"/>
      <c r="F27" s="32"/>
      <c r="G27" s="33"/>
    </row>
    <row r="28" spans="1:7" x14ac:dyDescent="0.25">
      <c r="A28" s="30"/>
      <c r="B28" s="44" t="s">
        <v>94</v>
      </c>
      <c r="C28" s="44" t="str">
        <f>VLOOKUP(B28,'[1]CROSSWALK OF CODES TO DESC'!A:B,2,FALSE)</f>
        <v>Forced Annual</v>
      </c>
      <c r="D28" s="61">
        <v>0</v>
      </c>
      <c r="E28" s="32"/>
      <c r="F28" s="32"/>
      <c r="G28" s="33"/>
    </row>
    <row r="29" spans="1:7" x14ac:dyDescent="0.25">
      <c r="A29" s="30"/>
      <c r="B29" s="44" t="s">
        <v>95</v>
      </c>
      <c r="C29" s="44" t="str">
        <f>VLOOKUP(B29,'[1]CROSSWALK OF CODES TO DESC'!A:B,2,FALSE)</f>
        <v>Advanced Sick</v>
      </c>
      <c r="D29" s="61">
        <v>0.48</v>
      </c>
      <c r="E29" s="32"/>
      <c r="F29" s="32"/>
      <c r="G29" s="33"/>
    </row>
    <row r="30" spans="1:7" x14ac:dyDescent="0.25">
      <c r="A30" s="30"/>
      <c r="B30" s="44" t="s">
        <v>96</v>
      </c>
      <c r="C30" s="44" t="str">
        <f>VLOOKUP(B30,'[1]CROSSWALK OF CODES TO DESC'!A:B,2,FALSE)</f>
        <v>Military-(DC Guard)</v>
      </c>
      <c r="D30" s="61">
        <v>0</v>
      </c>
      <c r="E30" s="32"/>
      <c r="F30" s="32"/>
      <c r="G30" s="33"/>
    </row>
    <row r="31" spans="1:7" x14ac:dyDescent="0.25">
      <c r="A31" s="30"/>
      <c r="B31" s="44" t="s">
        <v>97</v>
      </c>
      <c r="C31" s="44" t="str">
        <f>VLOOKUP(B31,'[1]CROSSWALK OF CODES TO DESC'!A:B,2,FALSE)</f>
        <v>Shore</v>
      </c>
      <c r="D31" s="61">
        <v>0</v>
      </c>
      <c r="E31" s="32"/>
      <c r="F31" s="32"/>
      <c r="G31" s="33"/>
    </row>
    <row r="32" spans="1:7" x14ac:dyDescent="0.25">
      <c r="A32" s="30"/>
      <c r="B32" s="44" t="s">
        <v>98</v>
      </c>
      <c r="C32" s="44" t="str">
        <f>VLOOKUP(B32,'[1]CROSSWALK OF CODES TO DESC'!A:B,2,FALSE)</f>
        <v>Home</v>
      </c>
      <c r="D32" s="61">
        <v>1.5</v>
      </c>
      <c r="E32" s="32"/>
      <c r="F32" s="32"/>
      <c r="G32" s="33"/>
    </row>
    <row r="33" spans="1:7" x14ac:dyDescent="0.25">
      <c r="A33" s="30"/>
      <c r="B33" s="44" t="s">
        <v>99</v>
      </c>
      <c r="C33" s="44" t="str">
        <f>VLOOKUP(B33,'[1]CROSSWALK OF CODES TO DESC'!A:B,2,FALSE)</f>
        <v>Law Enforcement</v>
      </c>
      <c r="D33" s="61">
        <v>0</v>
      </c>
      <c r="E33" s="32"/>
      <c r="F33" s="32"/>
      <c r="G33" s="33"/>
    </row>
    <row r="34" spans="1:7" x14ac:dyDescent="0.25">
      <c r="A34" s="30"/>
      <c r="B34" s="44" t="s">
        <v>100</v>
      </c>
      <c r="C34" s="44" t="str">
        <f>VLOOKUP(B34,'[1]CROSSWALK OF CODES TO DESC'!A:B,2,FALSE)</f>
        <v>Military</v>
      </c>
      <c r="D34" s="61">
        <v>4.62</v>
      </c>
      <c r="E34" s="32"/>
      <c r="F34" s="32"/>
      <c r="G34" s="33"/>
    </row>
    <row r="35" spans="1:7" x14ac:dyDescent="0.25">
      <c r="A35" s="30"/>
      <c r="B35" s="44" t="s">
        <v>101</v>
      </c>
      <c r="C35" s="44" t="str">
        <f>VLOOKUP(B35,'[1]CROSSWALK OF CODES TO DESC'!A:B,2,FALSE)</f>
        <v>Administrative</v>
      </c>
      <c r="D35" s="61">
        <v>7.46</v>
      </c>
      <c r="E35" s="32"/>
      <c r="F35" s="32"/>
      <c r="G35" s="33"/>
    </row>
    <row r="36" spans="1:7" x14ac:dyDescent="0.25">
      <c r="A36" s="30"/>
      <c r="B36" s="44" t="s">
        <v>102</v>
      </c>
      <c r="C36" s="44" t="str">
        <f>VLOOKUP(B36,'[1]CROSSWALK OF CODES TO DESC'!A:B,2,FALSE)</f>
        <v>BRAC leave restore</v>
      </c>
      <c r="D36" s="61">
        <v>0</v>
      </c>
      <c r="E36" s="32"/>
      <c r="F36" s="32"/>
      <c r="G36" s="33"/>
    </row>
    <row r="37" spans="1:7" x14ac:dyDescent="0.25">
      <c r="A37" s="30"/>
      <c r="B37" s="44" t="s">
        <v>103</v>
      </c>
      <c r="C37" s="44" t="str">
        <f>VLOOKUP(B37,'[1]CROSSWALK OF CODES TO DESC'!A:B,2,FALSE)</f>
        <v>Annual, Restored 3</v>
      </c>
      <c r="D37" s="61">
        <v>0</v>
      </c>
      <c r="E37" s="32"/>
      <c r="F37" s="32"/>
      <c r="G37" s="33"/>
    </row>
    <row r="38" spans="1:7" x14ac:dyDescent="0.25">
      <c r="A38" s="30"/>
      <c r="B38" s="44" t="s">
        <v>104</v>
      </c>
      <c r="C38" s="44" t="str">
        <f>VLOOKUP(B38,'[1]CROSSWALK OF CODES TO DESC'!A:B,2,FALSE)</f>
        <v>Annual, Restored 2</v>
      </c>
      <c r="D38" s="61">
        <v>5.7756444612270405E-2</v>
      </c>
      <c r="E38" s="32"/>
      <c r="F38" s="32"/>
      <c r="G38" s="33"/>
    </row>
    <row r="39" spans="1:7" x14ac:dyDescent="0.25">
      <c r="A39" s="30"/>
      <c r="B39" s="44" t="s">
        <v>105</v>
      </c>
      <c r="C39" s="44" t="str">
        <f>VLOOKUP(B39,'[1]CROSSWALK OF CODES TO DESC'!A:B,2,FALSE)</f>
        <v>Annual, Restored 1</v>
      </c>
      <c r="D39" s="61">
        <v>0.2326812179443378</v>
      </c>
      <c r="E39" s="32"/>
      <c r="F39" s="32"/>
      <c r="G39" s="33"/>
    </row>
    <row r="40" spans="1:7" x14ac:dyDescent="0.25">
      <c r="A40" s="30"/>
      <c r="B40" s="44" t="s">
        <v>106</v>
      </c>
      <c r="C40" s="44" t="str">
        <f>VLOOKUP(B40,'[1]CROSSWALK OF CODES TO DESC'!A:B,2,FALSE)</f>
        <v>Sick</v>
      </c>
      <c r="D40" s="61">
        <v>77.19</v>
      </c>
      <c r="E40" s="32"/>
      <c r="F40" s="32"/>
      <c r="G40" s="33"/>
    </row>
    <row r="41" spans="1:7" x14ac:dyDescent="0.25">
      <c r="A41" s="30"/>
      <c r="B41" s="44" t="s">
        <v>107</v>
      </c>
      <c r="C41" s="44" t="str">
        <f>VLOOKUP(B41,'[1]CROSSWALK OF CODES TO DESC'!A:B,2,FALSE)</f>
        <v>Tramatic Injury (COP)</v>
      </c>
      <c r="D41" s="61">
        <v>0</v>
      </c>
      <c r="E41" s="32"/>
      <c r="F41" s="32"/>
      <c r="G41" s="33"/>
    </row>
    <row r="42" spans="1:7" x14ac:dyDescent="0.25">
      <c r="A42" s="30"/>
      <c r="B42" s="44" t="s">
        <v>108</v>
      </c>
      <c r="C42" s="44" t="str">
        <f>VLOOKUP(B42,'[1]CROSSWALK OF CODES TO DESC'!A:B,2,FALSE)</f>
        <v>Day of Injury</v>
      </c>
      <c r="D42" s="61">
        <v>0</v>
      </c>
      <c r="E42" s="32"/>
      <c r="F42" s="32"/>
      <c r="G42" s="33"/>
    </row>
    <row r="43" spans="1:7" x14ac:dyDescent="0.25">
      <c r="A43" s="30"/>
      <c r="B43" s="44" t="s">
        <v>109</v>
      </c>
      <c r="C43" s="44" t="str">
        <f>VLOOKUP(B43,'[1]CROSSWALK OF CODES TO DESC'!A:B,2,FALSE)</f>
        <v>Excused Absence</v>
      </c>
      <c r="D43" s="61">
        <v>0</v>
      </c>
      <c r="E43" s="32"/>
      <c r="F43" s="32"/>
      <c r="G43" s="33"/>
    </row>
    <row r="44" spans="1:7" x14ac:dyDescent="0.25">
      <c r="A44" s="30"/>
      <c r="B44" s="44" t="s">
        <v>110</v>
      </c>
      <c r="C44" s="44" t="str">
        <f>VLOOKUP(B44,'[1]CROSSWALK OF CODES TO DESC'!A:B,2,FALSE)</f>
        <v>Time off leave award</v>
      </c>
      <c r="D44" s="61">
        <v>4.33</v>
      </c>
      <c r="E44" s="32"/>
      <c r="F44" s="32"/>
      <c r="G44" s="33"/>
    </row>
    <row r="45" spans="1:7" x14ac:dyDescent="0.25">
      <c r="A45" s="30"/>
      <c r="B45" s="40"/>
      <c r="C45" s="32"/>
      <c r="D45" s="32"/>
      <c r="E45" s="32"/>
      <c r="F45" s="32"/>
      <c r="G45" s="33"/>
    </row>
    <row r="46" spans="1:7" x14ac:dyDescent="0.25">
      <c r="A46" s="30"/>
      <c r="B46" s="32"/>
      <c r="C46" s="45" t="s">
        <v>111</v>
      </c>
      <c r="D46" s="62">
        <f>SUM(D23:D44)</f>
        <v>276.79660775707691</v>
      </c>
      <c r="E46" s="39"/>
      <c r="F46" s="32"/>
      <c r="G46" s="33"/>
    </row>
    <row r="47" spans="1:7" ht="15.75" thickBot="1" x14ac:dyDescent="0.3">
      <c r="A47" s="30"/>
      <c r="B47" s="40"/>
      <c r="C47" s="32"/>
      <c r="D47" s="32"/>
      <c r="E47" s="32"/>
      <c r="F47" s="32"/>
      <c r="G47" s="33"/>
    </row>
    <row r="48" spans="1:7" ht="18.75" customHeight="1" thickTop="1" thickBot="1" x14ac:dyDescent="0.3">
      <c r="A48" s="99" t="s">
        <v>112</v>
      </c>
      <c r="B48" s="100"/>
      <c r="C48" s="100"/>
      <c r="D48" s="100"/>
      <c r="E48" s="100"/>
      <c r="F48" s="100"/>
      <c r="G48" s="101"/>
    </row>
    <row r="49" spans="1:7" ht="15.75" thickTop="1" x14ac:dyDescent="0.25">
      <c r="A49" s="30"/>
      <c r="B49" s="40"/>
      <c r="C49" s="32"/>
      <c r="D49" s="32"/>
      <c r="E49" s="32"/>
      <c r="F49" s="32"/>
      <c r="G49" s="33"/>
    </row>
    <row r="50" spans="1:7" x14ac:dyDescent="0.25">
      <c r="A50" s="30"/>
      <c r="B50" s="41" t="s">
        <v>113</v>
      </c>
      <c r="C50" s="32"/>
      <c r="D50" s="32"/>
      <c r="E50" s="32"/>
      <c r="F50" s="32"/>
      <c r="G50" s="33"/>
    </row>
    <row r="51" spans="1:7" x14ac:dyDescent="0.25">
      <c r="A51" s="30"/>
      <c r="B51" s="41"/>
      <c r="C51" s="32"/>
      <c r="D51" s="32"/>
      <c r="E51" s="32"/>
      <c r="F51" s="32"/>
      <c r="G51" s="33"/>
    </row>
    <row r="52" spans="1:7" x14ac:dyDescent="0.25">
      <c r="A52" s="30"/>
      <c r="B52" s="118" t="s">
        <v>114</v>
      </c>
      <c r="C52" s="118"/>
      <c r="D52" s="118"/>
      <c r="E52" s="32"/>
      <c r="F52" s="32"/>
      <c r="G52" s="33"/>
    </row>
    <row r="53" spans="1:7" x14ac:dyDescent="0.25">
      <c r="A53" s="30"/>
      <c r="B53" s="118"/>
      <c r="C53" s="118"/>
      <c r="D53" s="118"/>
      <c r="E53" s="32"/>
      <c r="F53" s="32"/>
      <c r="G53" s="33"/>
    </row>
    <row r="54" spans="1:7" ht="33" customHeight="1" x14ac:dyDescent="0.25">
      <c r="A54" s="30"/>
      <c r="B54" s="118"/>
      <c r="C54" s="118"/>
      <c r="D54" s="118"/>
      <c r="E54" s="32"/>
      <c r="F54" s="32"/>
      <c r="G54" s="33"/>
    </row>
    <row r="55" spans="1:7" x14ac:dyDescent="0.25">
      <c r="A55" s="30"/>
      <c r="B55" s="32"/>
      <c r="C55" s="32"/>
      <c r="D55" s="32"/>
      <c r="E55" s="32"/>
      <c r="F55" s="32"/>
      <c r="G55" s="33"/>
    </row>
    <row r="56" spans="1:7" x14ac:dyDescent="0.25">
      <c r="A56" s="30"/>
      <c r="B56" s="42" t="s">
        <v>86</v>
      </c>
      <c r="C56" s="42" t="s">
        <v>87</v>
      </c>
      <c r="D56" s="43" t="s">
        <v>115</v>
      </c>
      <c r="E56" s="32"/>
      <c r="F56" s="32"/>
      <c r="G56" s="33"/>
    </row>
    <row r="57" spans="1:7" x14ac:dyDescent="0.25">
      <c r="A57" s="30"/>
      <c r="B57" s="44" t="s">
        <v>116</v>
      </c>
      <c r="C57" s="44" t="str">
        <f>VLOOKUP(B57,'[1]CROSSWALK OF CODES TO DESC'!A:B,2,FALSE)</f>
        <v>Holiday Work (graded)</v>
      </c>
      <c r="D57" s="61">
        <v>2.13</v>
      </c>
      <c r="E57" s="32"/>
      <c r="F57" s="32"/>
      <c r="G57" s="33"/>
    </row>
    <row r="58" spans="1:7" x14ac:dyDescent="0.25">
      <c r="A58" s="30"/>
      <c r="B58" s="44" t="s">
        <v>117</v>
      </c>
      <c r="C58" s="44" t="str">
        <f>VLOOKUP(B58,'[1]CROSSWALK OF CODES TO DESC'!A:B,2,FALSE)</f>
        <v>Holiday work, first shift (ungraded)</v>
      </c>
      <c r="D58" s="35"/>
      <c r="E58" s="32"/>
      <c r="F58" s="32"/>
      <c r="G58" s="33"/>
    </row>
    <row r="59" spans="1:7" x14ac:dyDescent="0.25">
      <c r="A59" s="30"/>
      <c r="B59" s="44" t="s">
        <v>118</v>
      </c>
      <c r="C59" s="44" t="str">
        <f>VLOOKUP(B59,'[1]CROSSWALK OF CODES TO DESC'!A:B,2,FALSE)</f>
        <v>Double Holiday Pay</v>
      </c>
      <c r="D59" s="35"/>
      <c r="E59" s="32"/>
      <c r="F59" s="32"/>
      <c r="G59" s="33"/>
    </row>
    <row r="60" spans="1:7" x14ac:dyDescent="0.25">
      <c r="A60" s="30"/>
      <c r="B60" s="44" t="s">
        <v>119</v>
      </c>
      <c r="C60" s="44" t="str">
        <f>VLOOKUP(B60,'[1]CROSSWALK OF CODES TO DESC'!A:B,2,FALSE)</f>
        <v>Holiday Call-back</v>
      </c>
      <c r="D60" s="35"/>
      <c r="E60" s="32"/>
      <c r="F60" s="32"/>
      <c r="G60" s="33"/>
    </row>
    <row r="61" spans="1:7" x14ac:dyDescent="0.25">
      <c r="A61" s="30"/>
      <c r="B61" s="40"/>
      <c r="C61" s="32"/>
      <c r="D61" s="32"/>
      <c r="E61" s="32"/>
      <c r="F61" s="32"/>
      <c r="G61" s="33"/>
    </row>
    <row r="62" spans="1:7" x14ac:dyDescent="0.25">
      <c r="A62" s="30"/>
      <c r="B62" s="32"/>
      <c r="C62" s="45" t="s">
        <v>120</v>
      </c>
      <c r="D62" s="62">
        <f>SUM(D57:D60)</f>
        <v>2.13</v>
      </c>
      <c r="E62" s="39"/>
      <c r="F62" s="32"/>
      <c r="G62" s="33"/>
    </row>
    <row r="63" spans="1:7" ht="15.75" thickBot="1" x14ac:dyDescent="0.3">
      <c r="A63" s="30"/>
      <c r="B63" s="40"/>
      <c r="C63" s="32"/>
      <c r="D63" s="32"/>
      <c r="E63" s="32"/>
      <c r="F63" s="32"/>
      <c r="G63" s="33"/>
    </row>
    <row r="64" spans="1:7" ht="18.75" customHeight="1" thickTop="1" thickBot="1" x14ac:dyDescent="0.3">
      <c r="A64" s="99" t="s">
        <v>121</v>
      </c>
      <c r="B64" s="100"/>
      <c r="C64" s="100"/>
      <c r="D64" s="100"/>
      <c r="E64" s="100"/>
      <c r="F64" s="100"/>
      <c r="G64" s="101"/>
    </row>
    <row r="65" spans="1:7" ht="15.75" thickTop="1" x14ac:dyDescent="0.25">
      <c r="A65" s="30"/>
      <c r="B65" s="40"/>
      <c r="C65" s="32"/>
      <c r="D65" s="32"/>
      <c r="E65" s="32"/>
      <c r="F65" s="32"/>
      <c r="G65" s="33"/>
    </row>
    <row r="66" spans="1:7" x14ac:dyDescent="0.25">
      <c r="A66" s="30"/>
      <c r="B66" s="41" t="s">
        <v>122</v>
      </c>
      <c r="C66" s="32"/>
      <c r="D66" s="32"/>
      <c r="E66" s="32"/>
      <c r="F66" s="32"/>
      <c r="G66" s="33"/>
    </row>
    <row r="67" spans="1:7" x14ac:dyDescent="0.25">
      <c r="A67" s="30"/>
      <c r="B67" s="41"/>
      <c r="C67" s="32"/>
      <c r="D67" s="32"/>
      <c r="E67" s="32"/>
      <c r="F67" s="32"/>
      <c r="G67" s="33"/>
    </row>
    <row r="68" spans="1:7" x14ac:dyDescent="0.25">
      <c r="A68" s="30"/>
      <c r="B68" s="118" t="s">
        <v>123</v>
      </c>
      <c r="C68" s="119"/>
      <c r="D68" s="119"/>
      <c r="E68" s="32"/>
      <c r="F68" s="32"/>
      <c r="G68" s="33"/>
    </row>
    <row r="69" spans="1:7" x14ac:dyDescent="0.25">
      <c r="A69" s="30"/>
      <c r="B69" s="119"/>
      <c r="C69" s="119"/>
      <c r="D69" s="119"/>
      <c r="E69" s="32"/>
      <c r="F69" s="32"/>
      <c r="G69" s="33"/>
    </row>
    <row r="70" spans="1:7" ht="27.75" customHeight="1" x14ac:dyDescent="0.25">
      <c r="A70" s="30"/>
      <c r="B70" s="119"/>
      <c r="C70" s="119"/>
      <c r="D70" s="119"/>
      <c r="E70" s="32"/>
      <c r="F70" s="32"/>
      <c r="G70" s="33"/>
    </row>
    <row r="71" spans="1:7" x14ac:dyDescent="0.25">
      <c r="A71" s="30"/>
      <c r="B71" s="32"/>
      <c r="C71" s="32"/>
      <c r="D71" s="32"/>
      <c r="E71" s="32"/>
      <c r="F71" s="32"/>
      <c r="G71" s="33"/>
    </row>
    <row r="72" spans="1:7" x14ac:dyDescent="0.25">
      <c r="A72" s="30"/>
      <c r="B72" s="42" t="s">
        <v>86</v>
      </c>
      <c r="C72" s="42" t="s">
        <v>87</v>
      </c>
      <c r="D72" s="43" t="s">
        <v>124</v>
      </c>
      <c r="E72" s="32"/>
      <c r="F72" s="32"/>
      <c r="G72" s="33"/>
    </row>
    <row r="73" spans="1:7" x14ac:dyDescent="0.25">
      <c r="A73" s="30"/>
      <c r="B73" s="44" t="s">
        <v>125</v>
      </c>
      <c r="C73" s="44" t="str">
        <f>VLOOKUP(B73,'[1]CROSSWALK OF CODES TO DESC'!A:B,2,FALSE)</f>
        <v>Holiday</v>
      </c>
      <c r="D73" s="61">
        <v>97.34</v>
      </c>
      <c r="E73" s="32"/>
      <c r="F73" s="32"/>
      <c r="G73" s="33"/>
    </row>
    <row r="74" spans="1:7" x14ac:dyDescent="0.25">
      <c r="A74" s="30"/>
      <c r="B74" s="40"/>
      <c r="C74" s="32"/>
      <c r="D74" s="32"/>
      <c r="E74" s="32"/>
      <c r="F74" s="32"/>
      <c r="G74" s="33"/>
    </row>
    <row r="75" spans="1:7" x14ac:dyDescent="0.25">
      <c r="A75" s="30"/>
      <c r="B75" s="32"/>
      <c r="C75" s="45" t="s">
        <v>126</v>
      </c>
      <c r="D75" s="62">
        <f>SUM(D73)</f>
        <v>97.34</v>
      </c>
      <c r="E75" s="39"/>
      <c r="F75" s="32"/>
      <c r="G75" s="33"/>
    </row>
    <row r="76" spans="1:7" ht="15.75" thickBot="1" x14ac:dyDescent="0.3">
      <c r="A76" s="30"/>
      <c r="B76" s="40"/>
      <c r="C76" s="32"/>
      <c r="D76" s="32"/>
      <c r="E76" s="32"/>
      <c r="F76" s="32"/>
      <c r="G76" s="33"/>
    </row>
    <row r="77" spans="1:7" ht="18.75" customHeight="1" thickTop="1" thickBot="1" x14ac:dyDescent="0.3">
      <c r="A77" s="99" t="s">
        <v>127</v>
      </c>
      <c r="B77" s="100"/>
      <c r="C77" s="100"/>
      <c r="D77" s="100"/>
      <c r="E77" s="100"/>
      <c r="F77" s="100"/>
      <c r="G77" s="101"/>
    </row>
    <row r="78" spans="1:7" ht="15.75" thickTop="1" x14ac:dyDescent="0.25">
      <c r="A78" s="30"/>
      <c r="B78" s="40"/>
      <c r="C78" s="32"/>
      <c r="D78" s="32"/>
      <c r="E78" s="32"/>
      <c r="F78" s="32"/>
      <c r="G78" s="33"/>
    </row>
    <row r="79" spans="1:7" x14ac:dyDescent="0.25">
      <c r="A79" s="30"/>
      <c r="B79" s="41" t="s">
        <v>128</v>
      </c>
      <c r="C79" s="32"/>
      <c r="D79" s="32"/>
      <c r="E79" s="32"/>
      <c r="F79" s="32"/>
      <c r="G79" s="33"/>
    </row>
    <row r="80" spans="1:7" ht="18.75" customHeight="1" x14ac:dyDescent="0.25">
      <c r="A80" s="30"/>
      <c r="B80" s="47"/>
      <c r="C80" s="32"/>
      <c r="D80" s="32"/>
      <c r="E80" s="32"/>
      <c r="F80" s="32"/>
      <c r="G80" s="33"/>
    </row>
    <row r="81" spans="1:7" ht="15" customHeight="1" x14ac:dyDescent="0.25">
      <c r="A81" s="30"/>
      <c r="B81" s="102" t="s">
        <v>129</v>
      </c>
      <c r="C81" s="102"/>
      <c r="D81" s="102"/>
      <c r="E81" s="32"/>
      <c r="F81" s="32"/>
      <c r="G81" s="33"/>
    </row>
    <row r="82" spans="1:7" x14ac:dyDescent="0.25">
      <c r="A82" s="30"/>
      <c r="B82" s="102"/>
      <c r="C82" s="102"/>
      <c r="D82" s="102"/>
      <c r="E82" s="32"/>
      <c r="F82" s="32"/>
      <c r="G82" s="33"/>
    </row>
    <row r="83" spans="1:7" x14ac:dyDescent="0.25">
      <c r="A83" s="30"/>
      <c r="B83" s="102"/>
      <c r="C83" s="102"/>
      <c r="D83" s="102"/>
      <c r="E83" s="32"/>
      <c r="F83" s="32"/>
      <c r="G83" s="33"/>
    </row>
    <row r="84" spans="1:7" x14ac:dyDescent="0.25">
      <c r="A84" s="30"/>
      <c r="B84" s="102"/>
      <c r="C84" s="102"/>
      <c r="D84" s="102"/>
      <c r="E84" s="32"/>
      <c r="F84" s="32"/>
      <c r="G84" s="33"/>
    </row>
    <row r="85" spans="1:7" x14ac:dyDescent="0.25">
      <c r="A85" s="30"/>
      <c r="B85" s="102"/>
      <c r="C85" s="102"/>
      <c r="D85" s="102"/>
      <c r="E85" s="32"/>
      <c r="F85" s="32"/>
      <c r="G85" s="33"/>
    </row>
    <row r="86" spans="1:7" x14ac:dyDescent="0.25">
      <c r="A86" s="30"/>
      <c r="B86" s="48"/>
      <c r="C86" s="32"/>
      <c r="D86" s="32"/>
      <c r="E86" s="32"/>
      <c r="F86" s="32"/>
      <c r="G86" s="33"/>
    </row>
    <row r="87" spans="1:7" x14ac:dyDescent="0.25">
      <c r="A87" s="30"/>
      <c r="B87" s="48"/>
      <c r="C87" s="42" t="s">
        <v>0</v>
      </c>
      <c r="D87" s="43" t="s">
        <v>130</v>
      </c>
      <c r="E87" s="32"/>
      <c r="F87" s="32"/>
      <c r="G87" s="33"/>
    </row>
    <row r="88" spans="1:7" x14ac:dyDescent="0.25">
      <c r="A88" s="30"/>
      <c r="B88" s="48"/>
      <c r="C88" s="44" t="s">
        <v>131</v>
      </c>
      <c r="D88" s="35">
        <v>0</v>
      </c>
      <c r="E88" s="32"/>
      <c r="F88" s="32"/>
      <c r="G88" s="33"/>
    </row>
    <row r="89" spans="1:7" x14ac:dyDescent="0.25">
      <c r="A89" s="30"/>
      <c r="B89" s="48"/>
      <c r="C89" s="32"/>
      <c r="D89" s="32"/>
      <c r="E89" s="32"/>
      <c r="F89" s="32"/>
      <c r="G89" s="33"/>
    </row>
    <row r="90" spans="1:7" x14ac:dyDescent="0.25">
      <c r="A90" s="30"/>
      <c r="B90" s="48"/>
      <c r="C90" s="45" t="s">
        <v>132</v>
      </c>
      <c r="D90" s="46">
        <f>SUM(D88)</f>
        <v>0</v>
      </c>
      <c r="E90" s="32"/>
      <c r="F90" s="32"/>
      <c r="G90" s="33"/>
    </row>
    <row r="91" spans="1:7" ht="15.75" thickBot="1" x14ac:dyDescent="0.3">
      <c r="A91" s="30"/>
      <c r="B91" s="49"/>
      <c r="C91" s="32"/>
      <c r="D91" s="32"/>
      <c r="E91" s="32"/>
      <c r="F91" s="32"/>
      <c r="G91" s="33"/>
    </row>
    <row r="92" spans="1:7" ht="18.75" customHeight="1" thickTop="1" thickBot="1" x14ac:dyDescent="0.3">
      <c r="A92" s="99" t="s">
        <v>133</v>
      </c>
      <c r="B92" s="100"/>
      <c r="C92" s="100"/>
      <c r="D92" s="100"/>
      <c r="E92" s="100"/>
      <c r="F92" s="100"/>
      <c r="G92" s="101"/>
    </row>
    <row r="93" spans="1:7" ht="15.75" thickTop="1" x14ac:dyDescent="0.25">
      <c r="A93" s="30"/>
      <c r="B93" s="49"/>
      <c r="C93" s="32"/>
      <c r="D93" s="32"/>
      <c r="E93" s="32"/>
      <c r="F93" s="32"/>
      <c r="G93" s="33"/>
    </row>
    <row r="94" spans="1:7" x14ac:dyDescent="0.25">
      <c r="A94" s="30"/>
      <c r="B94" s="34" t="s">
        <v>134</v>
      </c>
      <c r="C94" s="32"/>
      <c r="D94" s="32"/>
      <c r="E94" s="32"/>
      <c r="F94" s="32"/>
      <c r="G94" s="50"/>
    </row>
    <row r="95" spans="1:7" x14ac:dyDescent="0.25">
      <c r="A95" s="30"/>
      <c r="B95" s="34"/>
      <c r="C95" s="32"/>
      <c r="D95" s="32"/>
      <c r="E95" s="32"/>
      <c r="F95" s="32"/>
      <c r="G95" s="50"/>
    </row>
    <row r="96" spans="1:7" ht="18.75" x14ac:dyDescent="0.3">
      <c r="A96" s="30"/>
      <c r="B96" s="34"/>
      <c r="C96" s="32"/>
      <c r="D96" s="32"/>
      <c r="E96" s="32"/>
      <c r="F96" s="51"/>
      <c r="G96" s="50"/>
    </row>
    <row r="97" spans="1:7" ht="18.75" x14ac:dyDescent="0.3">
      <c r="A97" s="30"/>
      <c r="B97" s="102" t="s">
        <v>135</v>
      </c>
      <c r="C97" s="102"/>
      <c r="D97" s="102"/>
      <c r="E97" s="52"/>
      <c r="F97" s="51"/>
      <c r="G97" s="50"/>
    </row>
    <row r="98" spans="1:7" ht="18.75" x14ac:dyDescent="0.3">
      <c r="A98" s="30"/>
      <c r="B98" s="102"/>
      <c r="C98" s="102"/>
      <c r="D98" s="102"/>
      <c r="E98" s="52"/>
      <c r="F98" s="51"/>
      <c r="G98" s="50"/>
    </row>
    <row r="99" spans="1:7" ht="18.75" x14ac:dyDescent="0.3">
      <c r="A99" s="30"/>
      <c r="B99" s="102"/>
      <c r="C99" s="102"/>
      <c r="D99" s="102"/>
      <c r="E99" s="52"/>
      <c r="F99" s="51"/>
      <c r="G99" s="50"/>
    </row>
    <row r="100" spans="1:7" ht="18.75" x14ac:dyDescent="0.3">
      <c r="A100" s="30"/>
      <c r="B100" s="102"/>
      <c r="C100" s="102"/>
      <c r="D100" s="102"/>
      <c r="E100" s="52"/>
      <c r="F100" s="51"/>
      <c r="G100" s="50"/>
    </row>
    <row r="101" spans="1:7" ht="18.75" x14ac:dyDescent="0.3">
      <c r="A101" s="30"/>
      <c r="B101" s="52"/>
      <c r="C101" s="45" t="s">
        <v>136</v>
      </c>
      <c r="D101" s="62">
        <f>SUM(D90,D75,D62,D46)</f>
        <v>376.26660775707694</v>
      </c>
      <c r="E101" s="52"/>
      <c r="F101" s="51"/>
      <c r="G101" s="50"/>
    </row>
    <row r="102" spans="1:7" ht="19.5" thickBot="1" x14ac:dyDescent="0.35">
      <c r="A102" s="30"/>
      <c r="B102" s="34"/>
      <c r="C102" s="32"/>
      <c r="D102" s="32"/>
      <c r="E102" s="32"/>
      <c r="F102" s="51"/>
      <c r="G102" s="50"/>
    </row>
    <row r="103" spans="1:7" ht="18.75" customHeight="1" thickTop="1" thickBot="1" x14ac:dyDescent="0.3">
      <c r="A103" s="99" t="s">
        <v>137</v>
      </c>
      <c r="B103" s="100"/>
      <c r="C103" s="100"/>
      <c r="D103" s="100"/>
      <c r="E103" s="100"/>
      <c r="F103" s="100"/>
      <c r="G103" s="101"/>
    </row>
    <row r="104" spans="1:7" ht="15.75" thickTop="1" x14ac:dyDescent="0.25">
      <c r="A104" s="30"/>
      <c r="B104" s="32"/>
      <c r="C104" s="32"/>
      <c r="D104" s="32"/>
      <c r="E104" s="32"/>
      <c r="F104" s="32"/>
      <c r="G104" s="50"/>
    </row>
    <row r="105" spans="1:7" ht="18.75" x14ac:dyDescent="0.3">
      <c r="A105" s="30"/>
      <c r="B105" s="34" t="s">
        <v>138</v>
      </c>
      <c r="C105" s="32"/>
      <c r="D105" s="32"/>
      <c r="E105" s="32"/>
      <c r="F105" s="32"/>
      <c r="G105" s="53"/>
    </row>
    <row r="106" spans="1:7" ht="18.75" x14ac:dyDescent="0.3">
      <c r="A106" s="30"/>
      <c r="B106" s="34"/>
      <c r="C106" s="32"/>
      <c r="D106" s="32"/>
      <c r="E106" s="32"/>
      <c r="F106" s="32"/>
      <c r="G106" s="53"/>
    </row>
    <row r="107" spans="1:7" ht="18.75" customHeight="1" x14ac:dyDescent="0.3">
      <c r="A107" s="30"/>
      <c r="B107" s="102" t="s">
        <v>139</v>
      </c>
      <c r="C107" s="102"/>
      <c r="D107" s="102"/>
      <c r="E107" s="32"/>
      <c r="F107" s="32"/>
      <c r="G107" s="53"/>
    </row>
    <row r="108" spans="1:7" x14ac:dyDescent="0.25">
      <c r="A108" s="30"/>
      <c r="B108" s="102"/>
      <c r="C108" s="102"/>
      <c r="D108" s="102"/>
      <c r="E108" s="32"/>
      <c r="F108" s="32"/>
      <c r="G108" s="33"/>
    </row>
    <row r="109" spans="1:7" x14ac:dyDescent="0.25">
      <c r="A109" s="30"/>
      <c r="B109" s="102"/>
      <c r="C109" s="102"/>
      <c r="D109" s="102"/>
      <c r="E109" s="32"/>
      <c r="F109" s="32"/>
      <c r="G109" s="33"/>
    </row>
    <row r="110" spans="1:7" x14ac:dyDescent="0.25">
      <c r="A110" s="30"/>
      <c r="B110" s="102"/>
      <c r="C110" s="102"/>
      <c r="D110" s="102"/>
      <c r="E110" s="32"/>
      <c r="F110" s="32"/>
      <c r="G110" s="33"/>
    </row>
    <row r="111" spans="1:7" x14ac:dyDescent="0.25">
      <c r="A111" s="30"/>
      <c r="B111" s="32"/>
      <c r="C111" s="32"/>
      <c r="D111" s="32"/>
      <c r="E111" s="32"/>
      <c r="F111" s="32"/>
      <c r="G111" s="33"/>
    </row>
    <row r="112" spans="1:7" x14ac:dyDescent="0.25">
      <c r="A112" s="30"/>
      <c r="B112" s="32"/>
      <c r="C112" s="45" t="s">
        <v>140</v>
      </c>
      <c r="D112" s="63">
        <f>C12-D101</f>
        <v>1703.7333922429229</v>
      </c>
      <c r="E112" s="32"/>
      <c r="F112" s="32"/>
      <c r="G112" s="33"/>
    </row>
    <row r="113" spans="1:7" ht="15.75" thickBot="1" x14ac:dyDescent="0.3">
      <c r="A113" s="54"/>
      <c r="B113" s="55"/>
      <c r="C113" s="55"/>
      <c r="D113" s="55"/>
      <c r="E113" s="55"/>
      <c r="F113" s="55"/>
      <c r="G113" s="56"/>
    </row>
    <row r="114" spans="1:7" ht="22.5" thickTop="1" thickBot="1" x14ac:dyDescent="0.3">
      <c r="A114" s="99" t="s">
        <v>141</v>
      </c>
      <c r="B114" s="100"/>
      <c r="C114" s="100"/>
      <c r="D114" s="100"/>
      <c r="E114" s="100"/>
      <c r="F114" s="100"/>
      <c r="G114" s="101"/>
    </row>
    <row r="115" spans="1:7" ht="15.75" thickTop="1" x14ac:dyDescent="0.25">
      <c r="A115" s="30"/>
      <c r="B115" s="32"/>
      <c r="C115" s="32"/>
      <c r="D115" s="32"/>
      <c r="E115" s="32"/>
      <c r="F115" s="32"/>
      <c r="G115" s="50"/>
    </row>
    <row r="116" spans="1:7" ht="18.75" x14ac:dyDescent="0.3">
      <c r="A116" s="30"/>
      <c r="B116" s="34" t="s">
        <v>142</v>
      </c>
      <c r="C116" s="32"/>
      <c r="D116" s="32"/>
      <c r="E116" s="32"/>
      <c r="F116" s="32"/>
      <c r="G116" s="53"/>
    </row>
    <row r="117" spans="1:7" ht="18.75" x14ac:dyDescent="0.3">
      <c r="A117" s="30"/>
      <c r="B117" s="102" t="s">
        <v>143</v>
      </c>
      <c r="C117" s="102"/>
      <c r="D117" s="102"/>
      <c r="E117" s="32"/>
      <c r="F117" s="32"/>
      <c r="G117" s="53"/>
    </row>
    <row r="118" spans="1:7" x14ac:dyDescent="0.25">
      <c r="A118" s="30"/>
      <c r="B118" s="102"/>
      <c r="C118" s="102"/>
      <c r="D118" s="102"/>
      <c r="E118" s="32"/>
      <c r="F118" s="32"/>
      <c r="G118" s="33"/>
    </row>
    <row r="119" spans="1:7" x14ac:dyDescent="0.25">
      <c r="A119" s="30"/>
      <c r="B119" s="102"/>
      <c r="C119" s="102"/>
      <c r="D119" s="102"/>
      <c r="E119" s="32"/>
      <c r="F119" s="32"/>
      <c r="G119" s="33"/>
    </row>
    <row r="120" spans="1:7" x14ac:dyDescent="0.25">
      <c r="A120" s="30"/>
      <c r="B120" s="102"/>
      <c r="C120" s="102"/>
      <c r="D120" s="102"/>
      <c r="E120" s="32"/>
      <c r="F120" s="32"/>
      <c r="G120" s="33"/>
    </row>
    <row r="121" spans="1:7" ht="15.75" thickBot="1" x14ac:dyDescent="0.3">
      <c r="A121" s="54"/>
      <c r="B121" s="55"/>
      <c r="C121" s="55"/>
      <c r="D121" s="55"/>
      <c r="E121" s="55"/>
      <c r="F121" s="55"/>
      <c r="G121" s="56"/>
    </row>
    <row r="122" spans="1:7" ht="22.5" thickTop="1" thickBot="1" x14ac:dyDescent="0.3">
      <c r="A122" s="99" t="s">
        <v>144</v>
      </c>
      <c r="B122" s="100"/>
      <c r="C122" s="100"/>
      <c r="D122" s="100"/>
      <c r="E122" s="100"/>
      <c r="F122" s="100"/>
      <c r="G122" s="101"/>
    </row>
    <row r="123" spans="1:7" ht="15.75" thickTop="1" x14ac:dyDescent="0.25">
      <c r="A123" s="30"/>
      <c r="B123" s="32"/>
      <c r="C123" s="32"/>
      <c r="D123" s="32"/>
      <c r="E123" s="32"/>
      <c r="F123" s="32"/>
      <c r="G123" s="50"/>
    </row>
    <row r="124" spans="1:7" ht="18.75" x14ac:dyDescent="0.3">
      <c r="A124" s="30"/>
      <c r="B124" s="34" t="s">
        <v>145</v>
      </c>
      <c r="C124" s="32"/>
      <c r="D124" s="32"/>
      <c r="E124" s="32"/>
      <c r="F124" s="32"/>
      <c r="G124" s="53"/>
    </row>
    <row r="125" spans="1:7" ht="18.75" x14ac:dyDescent="0.3">
      <c r="A125" s="30"/>
      <c r="B125" s="102" t="s">
        <v>146</v>
      </c>
      <c r="C125" s="102"/>
      <c r="D125" s="102"/>
      <c r="E125" s="32"/>
      <c r="F125" s="32"/>
      <c r="G125" s="53"/>
    </row>
    <row r="126" spans="1:7" x14ac:dyDescent="0.25">
      <c r="A126" s="30"/>
      <c r="B126" s="102"/>
      <c r="C126" s="102"/>
      <c r="D126" s="102"/>
      <c r="E126" s="32"/>
      <c r="F126" s="32"/>
      <c r="G126" s="33"/>
    </row>
    <row r="127" spans="1:7" x14ac:dyDescent="0.25">
      <c r="A127" s="30"/>
      <c r="B127" s="102"/>
      <c r="C127" s="102"/>
      <c r="D127" s="102"/>
      <c r="E127" s="32"/>
      <c r="F127" s="32"/>
      <c r="G127" s="33"/>
    </row>
    <row r="128" spans="1:7" x14ac:dyDescent="0.25">
      <c r="A128" s="30"/>
      <c r="B128" s="102"/>
      <c r="C128" s="102"/>
      <c r="D128" s="102"/>
      <c r="E128" s="32"/>
      <c r="F128" s="32"/>
      <c r="G128" s="33"/>
    </row>
    <row r="129" spans="1:7" ht="15.75" thickBot="1" x14ac:dyDescent="0.3">
      <c r="A129" s="54"/>
      <c r="B129" s="55"/>
      <c r="C129" s="55"/>
      <c r="D129" s="55"/>
      <c r="E129" s="55"/>
      <c r="F129" s="55"/>
      <c r="G129" s="56"/>
    </row>
  </sheetData>
  <mergeCells count="20">
    <mergeCell ref="B81:D85"/>
    <mergeCell ref="A1:G1"/>
    <mergeCell ref="A2:G5"/>
    <mergeCell ref="A6:G6"/>
    <mergeCell ref="A10:G10"/>
    <mergeCell ref="A14:G14"/>
    <mergeCell ref="B18:D20"/>
    <mergeCell ref="A48:G48"/>
    <mergeCell ref="B52:D54"/>
    <mergeCell ref="A64:G64"/>
    <mergeCell ref="B68:D70"/>
    <mergeCell ref="A77:G77"/>
    <mergeCell ref="A122:G122"/>
    <mergeCell ref="B125:D128"/>
    <mergeCell ref="A92:G92"/>
    <mergeCell ref="B97:D100"/>
    <mergeCell ref="A103:G103"/>
    <mergeCell ref="B107:D110"/>
    <mergeCell ref="A114:G114"/>
    <mergeCell ref="B117:D120"/>
  </mergeCells>
  <printOptions horizontalCentered="1"/>
  <pageMargins left="0" right="0" top="0.5" bottom="0.2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B48158B7C57545B8AEA55431C7AF44" ma:contentTypeVersion="0" ma:contentTypeDescription="Create a new document." ma:contentTypeScope="" ma:versionID="92fb727b35e2531cc4203784d62e6bd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C2969-B2E5-41B7-87DC-931130BEFDB4}">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157A5B5-3BC8-4E55-B790-31AB2AC7444A}">
  <ds:schemaRefs>
    <ds:schemaRef ds:uri="http://schemas.microsoft.com/sharepoint/v3/contenttype/forms"/>
  </ds:schemaRefs>
</ds:datastoreItem>
</file>

<file path=customXml/itemProps3.xml><?xml version="1.0" encoding="utf-8"?>
<ds:datastoreItem xmlns:ds="http://schemas.openxmlformats.org/officeDocument/2006/customXml" ds:itemID="{02846D46-08C3-473A-9F9F-A477D88F97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TACOM Overview</vt:lpstr>
      <vt:lpstr>Cost Pool #1</vt:lpstr>
      <vt:lpstr>Cost Pool #2</vt:lpstr>
      <vt:lpstr>Cost Pool #3</vt:lpstr>
      <vt:lpstr>Productive Hours</vt:lpstr>
    </vt:vector>
  </TitlesOfParts>
  <Company>United States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Army user</dc:creator>
  <cp:lastModifiedBy>Elliott Burgess</cp:lastModifiedBy>
  <cp:lastPrinted>2019-09-05T12:19:24Z</cp:lastPrinted>
  <dcterms:created xsi:type="dcterms:W3CDTF">2017-08-24T12:48:04Z</dcterms:created>
  <dcterms:modified xsi:type="dcterms:W3CDTF">2022-09-09T19:03:21Z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0x0101008BB48158B7C57545B8AEA55431C7AF44</vt:lpwstr>
  </property>
</Properties>
</file>